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2" activeTab="0"/>
  </bookViews>
  <sheets>
    <sheet name="01.07.2014-30.06.2015" sheetId="1" r:id="rId1"/>
  </sheets>
  <definedNames/>
  <calcPr fullCalcOnLoad="1"/>
</workbook>
</file>

<file path=xl/sharedStrings.xml><?xml version="1.0" encoding="utf-8"?>
<sst xmlns="http://schemas.openxmlformats.org/spreadsheetml/2006/main" count="420" uniqueCount="99">
  <si>
    <t>1.</t>
  </si>
  <si>
    <t>2.</t>
  </si>
  <si>
    <t>3.</t>
  </si>
  <si>
    <t>техническое обслуживание и ремонт внутридомового газового оборудования (ВДГО)</t>
  </si>
  <si>
    <t>проведение работ по дератизации, дезинсекции</t>
  </si>
  <si>
    <t>техническое обслуживание и ремонт внутридомового электрооборудования</t>
  </si>
  <si>
    <t xml:space="preserve">    в домах с         газовыми плитами</t>
  </si>
  <si>
    <t>сбор и вывоз мусора</t>
  </si>
  <si>
    <t>4.</t>
  </si>
  <si>
    <t>5.</t>
  </si>
  <si>
    <t>6.</t>
  </si>
  <si>
    <t>7.</t>
  </si>
  <si>
    <t>8.</t>
  </si>
  <si>
    <t>9.</t>
  </si>
  <si>
    <t>10.</t>
  </si>
  <si>
    <t>в домах с газовыми плитами</t>
  </si>
  <si>
    <t>в домах с электрическими плитами</t>
  </si>
  <si>
    <r>
      <t xml:space="preserve"> г.Видное: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Павловская ул 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д.24 /2</t>
    </r>
    <r>
      <rPr>
        <b/>
        <sz val="12"/>
        <rFont val="Arial"/>
        <family val="2"/>
      </rPr>
      <t xml:space="preserve">, </t>
    </r>
    <r>
      <rPr>
        <sz val="10"/>
        <rFont val="Arial"/>
        <family val="2"/>
      </rPr>
      <t>Школьный проезд д.3</t>
    </r>
    <r>
      <rPr>
        <b/>
        <sz val="12"/>
        <rFont val="Arial"/>
        <family val="2"/>
      </rPr>
      <t>. д.</t>
    </r>
    <r>
      <rPr>
        <b/>
        <sz val="10"/>
        <rFont val="Arial"/>
        <family val="2"/>
      </rPr>
      <t>Мисайлово:</t>
    </r>
    <r>
      <rPr>
        <sz val="10"/>
        <rFont val="Arial"/>
        <family val="2"/>
      </rPr>
      <t xml:space="preserve"> д.137.</t>
    </r>
  </si>
  <si>
    <t>по услугам:</t>
  </si>
  <si>
    <r>
      <t xml:space="preserve">Плата за жилое помещение в 2006г.,             </t>
    </r>
    <r>
      <rPr>
        <sz val="10"/>
        <rFont val="Arial"/>
        <family val="0"/>
      </rPr>
      <t xml:space="preserve"> руб./кв.м в мес.</t>
    </r>
  </si>
  <si>
    <t>обслуживание придомовой территории и контейнерных площадок (дворники)</t>
  </si>
  <si>
    <t xml:space="preserve">содержание мусоропроводов </t>
  </si>
  <si>
    <t xml:space="preserve">содержание лифтового хозяйства </t>
  </si>
  <si>
    <t xml:space="preserve">текущий ремонт общего имущества многоквартирного дома </t>
  </si>
  <si>
    <t xml:space="preserve">услуги и работы по управлению многоквартирным домом </t>
  </si>
  <si>
    <t>освещение мест общего пользования</t>
  </si>
  <si>
    <t>№ п/п</t>
  </si>
  <si>
    <t>обслуживание и ремонт систем противопожарной автоматики и дымоудаления</t>
  </si>
  <si>
    <t>*</t>
  </si>
  <si>
    <t>техническое обслуживание инженерного оборудования и конструктивных элементов многоквартирных домов</t>
  </si>
  <si>
    <t xml:space="preserve">санитарное содержание мест общего пользования в многоквартирных домах(уборщицы) </t>
  </si>
  <si>
    <t>Виды благоустройства многоквартирного дома</t>
  </si>
  <si>
    <r>
      <t>г.Видное:</t>
    </r>
    <r>
      <rPr>
        <sz val="10"/>
        <rFont val="Arial"/>
        <family val="2"/>
      </rPr>
      <t xml:space="preserve"> Зеленый пер  д.1, 2, 3, 4, 5, 7; Клубный пер  д.3, 5; Лемешко ул  д.1, 2, 3, 4, 6, 7, 9, 11, 13, 27; Медицинская ул  д.2, 4, 5, 6, 7, 8, 9, 10; Прудный пер д.1, 3; Садовая ул  д.2, 3, 4, 5, 6, 12, 14, 15, 16, 17, 18, 19, 20, 21, 23, 25, 26, 27, </t>
    </r>
  </si>
  <si>
    <t>11.</t>
  </si>
  <si>
    <t>12.</t>
  </si>
  <si>
    <t>13.</t>
  </si>
  <si>
    <t>дома без содержания придомовой территории и уборки мест общего пользования</t>
  </si>
  <si>
    <t>г.Видное, ул. Строительная, д. 4, 6, 8</t>
  </si>
  <si>
    <t>г.Видное, ул. Софийская 12Е</t>
  </si>
  <si>
    <t>г.Видное, ул. Школьная, д. 50, д. Яковлево, д.12, МВТ ул. Лесная д.13, пр. Лесной 1-й, д.5, д.Петрушино д.1К, Калинина, д.1,2</t>
  </si>
  <si>
    <t xml:space="preserve">  п. Мещерино, д. 2, 9 ( не начисляется услуга санитарное содержание мест общего пользования в многоквартирных домах (уборщицы), дворники, освещение мест общего пользования)</t>
  </si>
  <si>
    <t>МУП "Управляющая компания ЖКХ"</t>
  </si>
  <si>
    <t>вывоз ЖБО</t>
  </si>
  <si>
    <t xml:space="preserve">для домов по коду 92 (с 01.01.2010г. переведены в 61кат.) </t>
  </si>
  <si>
    <t>"Утверждаю"</t>
  </si>
  <si>
    <t>Генеральный директор МУП "УК ЖКХ"</t>
  </si>
  <si>
    <t>ВДГО</t>
  </si>
  <si>
    <t>жилые дома  с лифтом, мусоропроводом, противопожарной системой, в т.ч.:</t>
  </si>
  <si>
    <t>жилые дома с лифтом, мусоропроводом, без противопожарной системы, в т.ч.:</t>
  </si>
  <si>
    <t>жилые дома с лифтом, без мусоропровода, с противопожарной системой, в т.ч.:</t>
  </si>
  <si>
    <t>жилые дома с лифтом, без мусоропровода и противопожарной системы, в т.ч.:</t>
  </si>
  <si>
    <t>жилые дома без лифта, с мусоропроводом, в т.ч.:</t>
  </si>
  <si>
    <t>жилые дома без лифта и мусоропровода, в т.ч.:</t>
  </si>
  <si>
    <t>жилые дома без лифта,мусоропровода и без уборки мест общего пользования, в т.ч.:</t>
  </si>
  <si>
    <t>жилые дома коттеджного типа, в т.ч.:</t>
  </si>
  <si>
    <t>жилые дома без лифта,мусоропровода и без канализации, в т.ч.:</t>
  </si>
  <si>
    <t>техническое обслуживание и ремонт внутридомового газового оборудования (ВДГО), ВДПО (дымоходы)</t>
  </si>
  <si>
    <t>___________________/И.Е. Коршаков/</t>
  </si>
  <si>
    <t>Зам. генерального директора по экономике и финансам</t>
  </si>
  <si>
    <t>Ю.А. Альмяшева</t>
  </si>
  <si>
    <t>Капитальный ремонт (для собственников)</t>
  </si>
  <si>
    <t>Плата за наем (для нанимателей)</t>
  </si>
  <si>
    <t>без ндс</t>
  </si>
  <si>
    <t>Структура платы за содержание и текущий ремонт общего имущества в многоквартирном доме, установленная с 01.07.2014г. за 1 кв.м. общей площади жилого помещения в месяц</t>
  </si>
  <si>
    <r>
      <t>дома с газовыми плитами</t>
    </r>
    <r>
      <rPr>
        <sz val="10"/>
        <color indexed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п.Володарского</t>
    </r>
    <r>
      <rPr>
        <sz val="10"/>
        <color indexed="10"/>
        <rFont val="Arial"/>
        <family val="2"/>
      </rPr>
      <t xml:space="preserve"> : Зеленая ул   д.38. </t>
    </r>
    <r>
      <rPr>
        <b/>
        <sz val="10"/>
        <color indexed="10"/>
        <rFont val="Arial"/>
        <family val="2"/>
      </rPr>
      <t>п.Воскресенское</t>
    </r>
    <r>
      <rPr>
        <sz val="10"/>
        <color indexed="10"/>
        <rFont val="Arial"/>
        <family val="2"/>
      </rPr>
      <t xml:space="preserve"> :  д.30, 31, 32, 35, 36, 38, 39. </t>
    </r>
    <r>
      <rPr>
        <b/>
        <sz val="10"/>
        <color indexed="10"/>
        <rFont val="Arial"/>
        <family val="2"/>
      </rPr>
      <t>п.Коммунарка</t>
    </r>
    <r>
      <rPr>
        <sz val="10"/>
        <color indexed="10"/>
        <rFont val="Arial"/>
        <family val="2"/>
      </rPr>
      <t xml:space="preserve"> :  д.7, 8, 11, 13, 14, 15, 16. </t>
    </r>
    <r>
      <rPr>
        <b/>
        <sz val="10"/>
        <color indexed="10"/>
        <rFont val="Arial"/>
        <family val="2"/>
      </rPr>
      <t>д.Яковлево</t>
    </r>
    <r>
      <rPr>
        <sz val="10"/>
        <color indexed="10"/>
        <rFont val="Arial"/>
        <family val="2"/>
      </rPr>
      <t xml:space="preserve"> :  д.1, 2, 3. </t>
    </r>
    <r>
      <rPr>
        <b/>
        <sz val="10"/>
        <color indexed="10"/>
        <rFont val="Arial"/>
        <family val="2"/>
      </rPr>
      <t>п.Газопровод</t>
    </r>
    <r>
      <rPr>
        <sz val="10"/>
        <color indexed="10"/>
        <rFont val="Arial"/>
        <family val="2"/>
      </rPr>
      <t xml:space="preserve"> : д.15, 16, 17.</t>
    </r>
  </si>
  <si>
    <r>
      <t>дома с электрическими плитами</t>
    </r>
    <r>
      <rPr>
        <sz val="10"/>
        <color indexed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п.Мосрентген</t>
    </r>
    <r>
      <rPr>
        <sz val="10"/>
        <color indexed="10"/>
        <rFont val="Arial"/>
        <family val="2"/>
      </rPr>
      <t xml:space="preserve"> : Музыкальный проезд  д.2. </t>
    </r>
    <r>
      <rPr>
        <b/>
        <sz val="10"/>
        <color indexed="10"/>
        <rFont val="Arial"/>
        <family val="2"/>
      </rPr>
      <t>п.Коммунарка</t>
    </r>
    <r>
      <rPr>
        <sz val="10"/>
        <color indexed="10"/>
        <rFont val="Arial"/>
        <family val="2"/>
      </rPr>
      <t xml:space="preserve"> :  д.17, 19, 22.</t>
    </r>
  </si>
  <si>
    <r>
      <t>дома с газовыми плитами</t>
    </r>
    <r>
      <rPr>
        <sz val="10"/>
        <color indexed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п.Воскресенское</t>
    </r>
    <r>
      <rPr>
        <sz val="10"/>
        <color indexed="10"/>
        <rFont val="Arial"/>
        <family val="2"/>
      </rPr>
      <t xml:space="preserve">  д.34</t>
    </r>
  </si>
  <si>
    <r>
      <t>дома с электрическими плитами</t>
    </r>
    <r>
      <rPr>
        <sz val="10"/>
        <color indexed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 xml:space="preserve">г.Видное:  </t>
    </r>
    <r>
      <rPr>
        <sz val="10"/>
        <color indexed="10"/>
        <rFont val="Arial"/>
        <family val="2"/>
      </rPr>
      <t>Ленинского комсомола пр-кт  д.7/1</t>
    </r>
  </si>
  <si>
    <r>
      <t>дома с газовыми плитами</t>
    </r>
    <r>
      <rPr>
        <sz val="10"/>
        <color indexed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г.Видное</t>
    </r>
    <r>
      <rPr>
        <sz val="10"/>
        <color indexed="10"/>
        <rFont val="Arial"/>
        <family val="2"/>
      </rPr>
      <t>: Жуковский проезд  д.1; Ленинского комсомола пр-кт  д.3, 32/56, 35, 37, 39, 48, 70, 72, 74; Советская ул  д.28, 44, 2А, 6А, 19А, 2 Б; Советский проезд  д.1, 3, 5, 7, 9, 11, 13, 15; Школьная ул  д.82, 55, 79, 87; Заводская</t>
    </r>
  </si>
  <si>
    <r>
      <t>дома с электрическими плитами</t>
    </r>
    <r>
      <rPr>
        <sz val="10"/>
        <color indexed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г.Видное</t>
    </r>
    <r>
      <rPr>
        <sz val="10"/>
        <color indexed="10"/>
        <rFont val="Arial"/>
        <family val="2"/>
      </rPr>
      <t xml:space="preserve">: Жуковский проезд  д.11, 13; Ленинского комсомола пр-кт  д.23 /1, 23/2; Лемешко ул  д.12, 14, 16, 18; мкр. Солнечный  д.1, 2, 3, 4, 5, 6. </t>
    </r>
    <r>
      <rPr>
        <b/>
        <sz val="10"/>
        <color indexed="10"/>
        <rFont val="Arial"/>
        <family val="2"/>
      </rPr>
      <t>п.Володарского</t>
    </r>
    <r>
      <rPr>
        <sz val="10"/>
        <color indexed="10"/>
        <rFont val="Arial"/>
        <family val="2"/>
      </rPr>
      <t xml:space="preserve">:  Центральная ул   д.25 /1, 25/2. </t>
    </r>
    <r>
      <rPr>
        <b/>
        <sz val="10"/>
        <color indexed="10"/>
        <rFont val="Arial"/>
        <family val="2"/>
      </rPr>
      <t>п.Развилка</t>
    </r>
    <r>
      <rPr>
        <sz val="10"/>
        <color indexed="10"/>
        <rFont val="Arial"/>
        <family val="2"/>
      </rPr>
      <t xml:space="preserve">:  д.30. </t>
    </r>
    <r>
      <rPr>
        <b/>
        <sz val="10"/>
        <color indexed="10"/>
        <rFont val="Arial"/>
        <family val="2"/>
      </rPr>
      <t>п.Мосрент</t>
    </r>
  </si>
  <si>
    <r>
      <t>дома с газовыми плитами</t>
    </r>
    <r>
      <rPr>
        <sz val="10"/>
        <color indexed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п.Газопровод</t>
    </r>
    <r>
      <rPr>
        <sz val="10"/>
        <color indexed="10"/>
        <rFont val="Arial"/>
        <family val="2"/>
      </rPr>
      <t>,  д.18 к. 1, к.2, к.3</t>
    </r>
  </si>
  <si>
    <r>
      <t>дома с электрическими плитами</t>
    </r>
    <r>
      <rPr>
        <sz val="10"/>
        <color indexed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г.Видное:</t>
    </r>
    <r>
      <rPr>
        <sz val="10"/>
        <color indexed="10"/>
        <rFont val="Arial"/>
        <family val="2"/>
      </rPr>
      <t xml:space="preserve"> Жуковский проезд  д.3, 4, 5, 7, 9, 14; Ленинского комсомола пр-кт   д.2/1, 2/2, 2/3, 5, 7/2, 9/1, 9/2, 11/1, 11/2, 13, 15/1, 15/2, 17/1, 17/2, 19/1, 19/ 2, 46; Советская ул  д.34 к. 1, к.2; Лемешко ул  д.8 к. 1, к.</t>
    </r>
  </si>
  <si>
    <r>
      <t>дома с газовыми плитами</t>
    </r>
    <r>
      <rPr>
        <sz val="10"/>
        <color indexed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г.Видное</t>
    </r>
    <r>
      <rPr>
        <sz val="10"/>
        <color indexed="10"/>
        <rFont val="Arial"/>
        <family val="2"/>
      </rPr>
      <t xml:space="preserve"> : Петровский проезд  д.16, 18, 20, 22, 24, 26, 27.</t>
    </r>
  </si>
  <si>
    <r>
      <t>дома с электрическими плитами</t>
    </r>
    <r>
      <rPr>
        <sz val="10"/>
        <color indexed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п.Горки Ленинские</t>
    </r>
    <r>
      <rPr>
        <sz val="10"/>
        <color indexed="10"/>
        <rFont val="Arial"/>
        <family val="2"/>
      </rPr>
      <t xml:space="preserve"> :  Северный проезд д.1 к. 1</t>
    </r>
  </si>
  <si>
    <r>
      <t>дома с газовыми плитами</t>
    </r>
    <r>
      <rPr>
        <sz val="10"/>
        <color indexed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г.Видное</t>
    </r>
    <r>
      <rPr>
        <sz val="10"/>
        <color indexed="10"/>
        <rFont val="Arial"/>
        <family val="2"/>
      </rPr>
      <t xml:space="preserve"> : Ленинского комсомола пр-кт   д. 6, 8, 10, 12, 14, 16, 18, 20, 24, 26, 28, 34, 36, 38, 40, 42, 52, 54, 56, 58, 60, 62 ,64, 66, 68; Советская ул  д. 2, 3, 4, 5, 6, 8, 9, 10, 11, 12, 14, 15, 17, 18, 20, 21/22, 22, 26, 30, </t>
    </r>
  </si>
  <si>
    <r>
      <t>п.Горки Ленинские:</t>
    </r>
    <r>
      <rPr>
        <sz val="10"/>
        <color indexed="10"/>
        <rFont val="Arial"/>
        <family val="2"/>
      </rPr>
      <t xml:space="preserve"> Новое ш  д.80, 81, 82, 83, 88,  89, 90, 91, 92, 93, 94, 96; Южный проезд  д.1, 3, 5, 7. </t>
    </r>
    <r>
      <rPr>
        <b/>
        <sz val="10"/>
        <color indexed="10"/>
        <rFont val="Arial"/>
        <family val="2"/>
      </rPr>
      <t xml:space="preserve">д.Суханово:  </t>
    </r>
    <r>
      <rPr>
        <sz val="10"/>
        <color indexed="10"/>
        <rFont val="Arial"/>
        <family val="2"/>
      </rPr>
      <t xml:space="preserve">д.18. </t>
    </r>
    <r>
      <rPr>
        <b/>
        <sz val="10"/>
        <color indexed="10"/>
        <rFont val="Arial"/>
        <family val="2"/>
      </rPr>
      <t>п.Володарского:</t>
    </r>
    <r>
      <rPr>
        <sz val="10"/>
        <color indexed="10"/>
        <rFont val="Arial"/>
        <family val="2"/>
      </rPr>
      <t xml:space="preserve"> Зеленая ул   д.1, 2, 9, 31, 32, 33, 34, 35, 36, 37; Текстильная ул  д.3, 4, 5; Центральная ул.  д.7, 8. </t>
    </r>
    <r>
      <rPr>
        <b/>
        <sz val="10"/>
        <color indexed="10"/>
        <rFont val="Arial"/>
        <family val="2"/>
      </rPr>
      <t>п.Развилк</t>
    </r>
  </si>
  <si>
    <r>
      <t>свх. им. Ленина:</t>
    </r>
    <r>
      <rPr>
        <sz val="10"/>
        <color indexed="10"/>
        <rFont val="Arial"/>
        <family val="2"/>
      </rPr>
      <t xml:space="preserve"> Центральная усадьба,  д.1, 2, 3, 4, 5, 6, 7, 8, 9, 10, 11</t>
    </r>
    <r>
      <rPr>
        <b/>
        <sz val="12"/>
        <color indexed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23 км Каширского шоссе:</t>
    </r>
    <r>
      <rPr>
        <sz val="10"/>
        <color indexed="10"/>
        <rFont val="Arial"/>
        <family val="2"/>
      </rPr>
      <t xml:space="preserve"> д.1</t>
    </r>
    <r>
      <rPr>
        <b/>
        <sz val="12"/>
        <color indexed="10"/>
        <rFont val="Arial"/>
        <family val="2"/>
      </rPr>
      <t>. д.</t>
    </r>
    <r>
      <rPr>
        <b/>
        <sz val="10"/>
        <color indexed="10"/>
        <rFont val="Arial"/>
        <family val="2"/>
      </rPr>
      <t xml:space="preserve">Мисайлово: </t>
    </r>
    <r>
      <rPr>
        <sz val="10"/>
        <color indexed="10"/>
        <rFont val="Arial"/>
        <family val="2"/>
      </rPr>
      <t xml:space="preserve"> д.1</t>
    </r>
    <r>
      <rPr>
        <b/>
        <sz val="12"/>
        <color indexed="10"/>
        <rFont val="Arial"/>
        <family val="2"/>
      </rPr>
      <t>. с.</t>
    </r>
    <r>
      <rPr>
        <b/>
        <sz val="10"/>
        <color indexed="10"/>
        <rFont val="Arial"/>
        <family val="2"/>
      </rPr>
      <t>Молоково:</t>
    </r>
    <r>
      <rPr>
        <sz val="10"/>
        <color indexed="10"/>
        <rFont val="Arial"/>
        <family val="2"/>
      </rPr>
      <t xml:space="preserve"> Школьная ул  д.7, 8, 9, 10, 11, 12</t>
    </r>
    <r>
      <rPr>
        <b/>
        <sz val="12"/>
        <color indexed="10"/>
        <rFont val="Arial"/>
        <family val="2"/>
      </rPr>
      <t>. с.</t>
    </r>
    <r>
      <rPr>
        <b/>
        <sz val="10"/>
        <color indexed="10"/>
        <rFont val="Arial"/>
        <family val="2"/>
      </rPr>
      <t>Остров:</t>
    </r>
    <r>
      <rPr>
        <sz val="10"/>
        <color indexed="10"/>
        <rFont val="Arial"/>
        <family val="2"/>
      </rPr>
      <t xml:space="preserve">  д.1, 2, 3, 4, 5, 6</t>
    </r>
    <r>
      <rPr>
        <b/>
        <sz val="12"/>
        <color indexed="10"/>
        <rFont val="Arial"/>
        <family val="2"/>
      </rPr>
      <t>. п.</t>
    </r>
    <r>
      <rPr>
        <b/>
        <sz val="10"/>
        <color indexed="10"/>
        <rFont val="Arial"/>
        <family val="2"/>
      </rPr>
      <t>Газопровод:</t>
    </r>
    <r>
      <rPr>
        <sz val="10"/>
        <color indexed="10"/>
        <rFont val="Arial"/>
        <family val="2"/>
      </rPr>
      <t xml:space="preserve">  д.1, 2, 3, 6, 7, 8, 9, 10, 11, 12, 14</t>
    </r>
  </si>
  <si>
    <r>
      <t>дома с электрическими плитами</t>
    </r>
    <r>
      <rPr>
        <sz val="10"/>
        <color indexed="10"/>
        <rFont val="Arial"/>
        <family val="2"/>
      </rPr>
      <t>:</t>
    </r>
    <r>
      <rPr>
        <b/>
        <sz val="10"/>
        <color indexed="10"/>
        <rFont val="Arial"/>
        <family val="2"/>
      </rPr>
      <t>г.Видное:</t>
    </r>
    <r>
      <rPr>
        <sz val="10"/>
        <color indexed="10"/>
        <rFont val="Arial"/>
        <family val="2"/>
      </rPr>
      <t xml:space="preserve"> Центральная ул  д.12 Б, 12В, 13В; Черняховского ул д.2. </t>
    </r>
    <r>
      <rPr>
        <b/>
        <sz val="10"/>
        <color indexed="10"/>
        <rFont val="Arial"/>
        <family val="2"/>
      </rPr>
      <t>п.Горки Ленинские:</t>
    </r>
    <r>
      <rPr>
        <sz val="10"/>
        <color indexed="10"/>
        <rFont val="Arial"/>
        <family val="2"/>
      </rPr>
      <t xml:space="preserve"> Северный проезд  д.4, 6, 8, 10, 12, 14, 16. </t>
    </r>
    <r>
      <rPr>
        <b/>
        <sz val="10"/>
        <color indexed="10"/>
        <rFont val="Arial"/>
        <family val="2"/>
      </rPr>
      <t>свх. им. Ленина:</t>
    </r>
    <r>
      <rPr>
        <sz val="10"/>
        <color indexed="10"/>
        <rFont val="Arial"/>
        <family val="2"/>
      </rPr>
      <t xml:space="preserve"> Центральная усадьба  д.17 /1.</t>
    </r>
    <r>
      <rPr>
        <b/>
        <sz val="10"/>
        <color indexed="10"/>
        <rFont val="Arial"/>
        <family val="2"/>
      </rPr>
      <t xml:space="preserve"> с.Молоково:</t>
    </r>
    <r>
      <rPr>
        <sz val="10"/>
        <color indexed="10"/>
        <rFont val="Arial"/>
        <family val="2"/>
      </rPr>
      <t xml:space="preserve"> Школьная ул  д.169 В.</t>
    </r>
    <r>
      <rPr>
        <b/>
        <sz val="10"/>
        <color indexed="10"/>
        <rFont val="Arial"/>
        <family val="2"/>
      </rPr>
      <t xml:space="preserve"> п.Газопровод:</t>
    </r>
    <r>
      <rPr>
        <sz val="10"/>
        <color indexed="10"/>
        <rFont val="Arial"/>
        <family val="2"/>
      </rPr>
      <t xml:space="preserve"> д</t>
    </r>
  </si>
  <si>
    <r>
      <t>г.Видное:</t>
    </r>
    <r>
      <rPr>
        <sz val="10"/>
        <color indexed="10"/>
        <rFont val="Arial"/>
        <family val="2"/>
      </rPr>
      <t xml:space="preserve"> Вокзальная ул  д.21, 28, 32/6, 40, 48, 50; Набережная 1-я ул  д.2, 10; Ольгинская ул  д.8, 47, 49; Тинькова ул  д.30. </t>
    </r>
    <r>
      <rPr>
        <b/>
        <sz val="10"/>
        <color indexed="10"/>
        <rFont val="Arial"/>
        <family val="2"/>
      </rPr>
      <t>п.Переделкино:</t>
    </r>
    <r>
      <rPr>
        <sz val="10"/>
        <color indexed="10"/>
        <rFont val="Arial"/>
        <family val="2"/>
      </rPr>
      <t xml:space="preserve"> Вишневского ул  д.1. </t>
    </r>
    <r>
      <rPr>
        <b/>
        <sz val="10"/>
        <color indexed="10"/>
        <rFont val="Arial"/>
        <family val="2"/>
      </rPr>
      <t>ст.Внуково:</t>
    </r>
    <r>
      <rPr>
        <sz val="10"/>
        <color indexed="10"/>
        <rFont val="Arial"/>
        <family val="2"/>
      </rPr>
      <t xml:space="preserve">  Железнодорожная ул  д.3, 4, 5, 6, 7, 8, 9, 10, 11, 12, 13, 14, 15</t>
    </r>
  </si>
  <si>
    <t>к приказу  от "____"________________2014г. №</t>
  </si>
  <si>
    <t>"_______"_________________2014г.</t>
  </si>
  <si>
    <t>Обслуживание лифтов</t>
  </si>
  <si>
    <t>Видновский участок</t>
  </si>
  <si>
    <t>Обслуживание лифтов (МУП "УК ЖКХ")</t>
  </si>
  <si>
    <t>Обслуживание лифтов (Сервис-Лифт) - 2</t>
  </si>
  <si>
    <t>Обслуживание лифтов (МУП "УК ЖКХ") - 2</t>
  </si>
  <si>
    <t>Ленинский  участок с/п Володарское, с/п Булатниковское, с/п Молоково, с/п Развилка</t>
  </si>
  <si>
    <t>8,75 руб.</t>
  </si>
  <si>
    <t>3,27 руб.</t>
  </si>
  <si>
    <t>2,34 руб.</t>
  </si>
  <si>
    <t>7,82 руб.</t>
  </si>
  <si>
    <t>Обслуживание лифтов ("Сервис-Лифт")</t>
  </si>
  <si>
    <t>дымоходы</t>
  </si>
  <si>
    <t>0,14 руб.</t>
  </si>
  <si>
    <t>0,12 руб.</t>
  </si>
  <si>
    <t>Взнос на капитальный ремонт утвержден Постановлением Правительства Московской области от 03 декабря 2013 года № 1023/54 "Об установлении минимального размера взноса на капитальный ремонт общего имущества многоквартирных домов, расположенных на территории  Московской области"</t>
  </si>
  <si>
    <t>Решение Совета Депутатов от 18.06.2014г. № 3/10 "Об установлении размера платы за содержание и ремонт жилого помещения по Ленинскому муниципальному району с 01.07.2014 года"</t>
  </si>
  <si>
    <t>Решение Совета Депутатов от 21.05.2014г. № 3/9 "Об установлении размера платы за пользование жилым помещением для населения Ленинского муниципального района с 01.06.2014г."</t>
  </si>
  <si>
    <t xml:space="preserve">  Плата за жилое помещение с 01.07.2014г.,                          руб./кв.м в месяц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</si>
</sst>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00"/>
  </numFmts>
  <fonts count="6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Arial Cyr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2" fontId="1" fillId="34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2" fontId="0" fillId="0" borderId="1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0" fontId="55" fillId="0" borderId="10" xfId="0" applyFont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2" fontId="0" fillId="33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6" fillId="0" borderId="12" xfId="0" applyFont="1" applyBorder="1" applyAlignment="1">
      <alignment horizontal="center"/>
    </xf>
    <xf numFmtId="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7" fillId="35" borderId="11" xfId="0" applyFont="1" applyFill="1" applyBorder="1" applyAlignment="1">
      <alignment/>
    </xf>
    <xf numFmtId="0" fontId="57" fillId="35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2" fontId="55" fillId="33" borderId="10" xfId="0" applyNumberFormat="1" applyFont="1" applyFill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5" fillId="33" borderId="15" xfId="0" applyFont="1" applyFill="1" applyBorder="1" applyAlignment="1">
      <alignment/>
    </xf>
    <xf numFmtId="2" fontId="57" fillId="33" borderId="16" xfId="0" applyNumberFormat="1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2" fontId="55" fillId="33" borderId="16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57" fillId="33" borderId="16" xfId="0" applyFont="1" applyFill="1" applyBorder="1" applyAlignment="1">
      <alignment horizontal="center" vertical="center"/>
    </xf>
    <xf numFmtId="4" fontId="57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57" fillId="33" borderId="17" xfId="0" applyFont="1" applyFill="1" applyBorder="1" applyAlignment="1">
      <alignment/>
    </xf>
    <xf numFmtId="0" fontId="57" fillId="33" borderId="18" xfId="0" applyFont="1" applyFill="1" applyBorder="1" applyAlignment="1">
      <alignment/>
    </xf>
    <xf numFmtId="0" fontId="57" fillId="33" borderId="16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8" fillId="33" borderId="16" xfId="0" applyFont="1" applyFill="1" applyBorder="1" applyAlignment="1">
      <alignment wrapText="1"/>
    </xf>
    <xf numFmtId="4" fontId="55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5" fillId="33" borderId="16" xfId="0" applyFont="1" applyFill="1" applyBorder="1" applyAlignment="1">
      <alignment wrapText="1"/>
    </xf>
    <xf numFmtId="0" fontId="55" fillId="33" borderId="16" xfId="0" applyFont="1" applyFill="1" applyBorder="1" applyAlignment="1">
      <alignment/>
    </xf>
    <xf numFmtId="0" fontId="55" fillId="33" borderId="19" xfId="0" applyFont="1" applyFill="1" applyBorder="1" applyAlignment="1">
      <alignment horizontal="center"/>
    </xf>
    <xf numFmtId="0" fontId="59" fillId="33" borderId="20" xfId="0" applyFont="1" applyFill="1" applyBorder="1" applyAlignment="1">
      <alignment horizontal="left" wrapText="1"/>
    </xf>
    <xf numFmtId="0" fontId="57" fillId="33" borderId="21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4" fontId="1" fillId="0" borderId="2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59" fillId="33" borderId="23" xfId="0" applyFont="1" applyFill="1" applyBorder="1" applyAlignment="1">
      <alignment horizontal="left" vertical="top" wrapText="1"/>
    </xf>
    <xf numFmtId="0" fontId="59" fillId="33" borderId="24" xfId="0" applyFont="1" applyFill="1" applyBorder="1" applyAlignment="1">
      <alignment horizontal="left" vertical="top" wrapText="1"/>
    </xf>
    <xf numFmtId="0" fontId="57" fillId="33" borderId="25" xfId="0" applyNumberFormat="1" applyFont="1" applyFill="1" applyBorder="1" applyAlignment="1">
      <alignment horizontal="left" vertical="top" wrapText="1"/>
    </xf>
    <xf numFmtId="0" fontId="57" fillId="33" borderId="0" xfId="0" applyNumberFormat="1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left" wrapText="1"/>
    </xf>
    <xf numFmtId="0" fontId="57" fillId="33" borderId="27" xfId="0" applyFont="1" applyFill="1" applyBorder="1" applyAlignment="1">
      <alignment horizontal="left" wrapText="1"/>
    </xf>
    <xf numFmtId="0" fontId="59" fillId="33" borderId="20" xfId="0" applyFont="1" applyFill="1" applyBorder="1" applyAlignment="1">
      <alignment horizontal="left" wrapText="1"/>
    </xf>
    <xf numFmtId="0" fontId="59" fillId="33" borderId="15" xfId="0" applyFont="1" applyFill="1" applyBorder="1" applyAlignment="1">
      <alignment horizontal="left" wrapText="1"/>
    </xf>
    <xf numFmtId="0" fontId="60" fillId="33" borderId="20" xfId="0" applyFont="1" applyFill="1" applyBorder="1" applyAlignment="1">
      <alignment horizontal="left" vertical="center" wrapText="1"/>
    </xf>
    <xf numFmtId="0" fontId="60" fillId="33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57" fillId="33" borderId="24" xfId="0" applyFont="1" applyFill="1" applyBorder="1" applyAlignment="1">
      <alignment horizontal="left" vertical="top" wrapText="1"/>
    </xf>
    <xf numFmtId="0" fontId="55" fillId="33" borderId="0" xfId="0" applyNumberFormat="1" applyFont="1" applyFill="1" applyBorder="1" applyAlignment="1">
      <alignment horizontal="left" vertical="top" wrapText="1"/>
    </xf>
    <xf numFmtId="0" fontId="55" fillId="33" borderId="27" xfId="0" applyFont="1" applyFill="1" applyBorder="1" applyAlignment="1">
      <alignment horizontal="left" wrapText="1"/>
    </xf>
    <xf numFmtId="0" fontId="55" fillId="33" borderId="15" xfId="0" applyFont="1" applyFill="1" applyBorder="1" applyAlignment="1">
      <alignment/>
    </xf>
    <xf numFmtId="0" fontId="55" fillId="33" borderId="20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60" fillId="33" borderId="26" xfId="0" applyFont="1" applyFill="1" applyBorder="1" applyAlignment="1">
      <alignment horizontal="left" vertical="center" wrapText="1"/>
    </xf>
    <xf numFmtId="0" fontId="60" fillId="33" borderId="27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2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9" fillId="35" borderId="11" xfId="0" applyFont="1" applyFill="1" applyBorder="1" applyAlignment="1">
      <alignment horizontal="left" vertical="top" wrapText="1"/>
    </xf>
    <xf numFmtId="0" fontId="57" fillId="35" borderId="11" xfId="0" applyFont="1" applyFill="1" applyBorder="1" applyAlignment="1">
      <alignment horizontal="left" vertical="top" wrapText="1"/>
    </xf>
    <xf numFmtId="0" fontId="57" fillId="0" borderId="11" xfId="0" applyNumberFormat="1" applyFont="1" applyBorder="1" applyAlignment="1">
      <alignment horizontal="left" vertical="top" wrapText="1"/>
    </xf>
    <xf numFmtId="0" fontId="55" fillId="0" borderId="11" xfId="0" applyNumberFormat="1" applyFont="1" applyBorder="1" applyAlignment="1">
      <alignment horizontal="left" vertical="top" wrapText="1"/>
    </xf>
    <xf numFmtId="0" fontId="57" fillId="0" borderId="12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59" fillId="35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/>
    </xf>
    <xf numFmtId="0" fontId="59" fillId="35" borderId="12" xfId="0" applyFont="1" applyFill="1" applyBorder="1" applyAlignment="1">
      <alignment horizontal="left" wrapText="1"/>
    </xf>
    <xf numFmtId="0" fontId="57" fillId="35" borderId="12" xfId="0" applyFont="1" applyFill="1" applyBorder="1" applyAlignment="1">
      <alignment horizontal="left" wrapText="1"/>
    </xf>
    <xf numFmtId="0" fontId="57" fillId="35" borderId="10" xfId="0" applyFont="1" applyFill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55" fillId="35" borderId="10" xfId="0" applyFont="1" applyFill="1" applyBorder="1" applyAlignment="1">
      <alignment horizontal="left" wrapText="1"/>
    </xf>
    <xf numFmtId="0" fontId="59" fillId="0" borderId="12" xfId="0" applyFont="1" applyBorder="1" applyAlignment="1">
      <alignment horizontal="left"/>
    </xf>
    <xf numFmtId="0" fontId="55" fillId="0" borderId="12" xfId="0" applyFont="1" applyBorder="1" applyAlignment="1">
      <alignment horizontal="left"/>
    </xf>
    <xf numFmtId="0" fontId="59" fillId="0" borderId="1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36"/>
  <sheetViews>
    <sheetView tabSelected="1" zoomScalePageLayoutView="0" workbookViewId="0" topLeftCell="B177">
      <selection activeCell="B10" sqref="B10:I319"/>
    </sheetView>
  </sheetViews>
  <sheetFormatPr defaultColWidth="9.140625" defaultRowHeight="12.75"/>
  <cols>
    <col min="1" max="1" width="0" style="2" hidden="1" customWidth="1"/>
    <col min="2" max="2" width="4.140625" style="2" customWidth="1"/>
    <col min="3" max="3" width="63.140625" style="2" customWidth="1"/>
    <col min="4" max="4" width="11.57421875" style="63" hidden="1" customWidth="1"/>
    <col min="5" max="5" width="3.8515625" style="63" hidden="1" customWidth="1"/>
    <col min="6" max="6" width="32.57421875" style="2" customWidth="1"/>
    <col min="7" max="7" width="30.7109375" style="2" customWidth="1"/>
    <col min="8" max="8" width="11.7109375" style="3" customWidth="1"/>
    <col min="9" max="9" width="11.8515625" style="3" customWidth="1"/>
    <col min="10" max="10" width="21.140625" style="2" customWidth="1"/>
    <col min="11" max="11" width="12.7109375" style="3" customWidth="1"/>
    <col min="12" max="16384" width="9.140625" style="2" customWidth="1"/>
  </cols>
  <sheetData>
    <row r="1" ht="12.75" hidden="1"/>
    <row r="3" spans="3:7" ht="12.75">
      <c r="C3" s="170" t="s">
        <v>79</v>
      </c>
      <c r="D3" s="170"/>
      <c r="E3" s="170"/>
      <c r="F3" s="170"/>
      <c r="G3" s="170"/>
    </row>
    <row r="5" spans="6:7" ht="12.75">
      <c r="F5" s="171" t="s">
        <v>44</v>
      </c>
      <c r="G5" s="171"/>
    </row>
    <row r="6" spans="6:7" ht="12.75">
      <c r="F6" s="172" t="s">
        <v>45</v>
      </c>
      <c r="G6" s="172"/>
    </row>
    <row r="7" spans="6:7" ht="19.5" customHeight="1">
      <c r="F7" s="172" t="s">
        <v>57</v>
      </c>
      <c r="G7" s="172"/>
    </row>
    <row r="8" spans="6:7" ht="17.25" customHeight="1">
      <c r="F8" s="172" t="s">
        <v>80</v>
      </c>
      <c r="G8" s="172"/>
    </row>
    <row r="10" spans="2:7" ht="58.5" customHeight="1">
      <c r="B10" s="177" t="s">
        <v>63</v>
      </c>
      <c r="C10" s="178"/>
      <c r="D10" s="178"/>
      <c r="E10" s="178"/>
      <c r="F10" s="178"/>
      <c r="G10" s="178"/>
    </row>
    <row r="11" spans="2:7" ht="42" customHeight="1">
      <c r="B11" s="173" t="s">
        <v>96</v>
      </c>
      <c r="C11" s="174"/>
      <c r="D11" s="174"/>
      <c r="E11" s="174"/>
      <c r="F11" s="174"/>
      <c r="G11" s="175"/>
    </row>
    <row r="12" spans="2:7" ht="7.5" customHeight="1">
      <c r="B12" s="93"/>
      <c r="C12" s="93"/>
      <c r="D12" s="93"/>
      <c r="E12" s="93"/>
      <c r="F12" s="93"/>
      <c r="G12" s="93"/>
    </row>
    <row r="13" spans="2:7" ht="40.5" customHeight="1">
      <c r="B13" s="173" t="s">
        <v>97</v>
      </c>
      <c r="C13" s="174"/>
      <c r="D13" s="174"/>
      <c r="E13" s="174"/>
      <c r="F13" s="174"/>
      <c r="G13" s="175"/>
    </row>
    <row r="14" spans="2:7" ht="8.25" customHeight="1">
      <c r="B14" s="93"/>
      <c r="C14" s="93"/>
      <c r="D14" s="93"/>
      <c r="E14" s="93"/>
      <c r="F14" s="93"/>
      <c r="G14" s="93"/>
    </row>
    <row r="15" spans="2:7" ht="52.5" customHeight="1">
      <c r="B15" s="176" t="s">
        <v>95</v>
      </c>
      <c r="C15" s="176"/>
      <c r="D15" s="176"/>
      <c r="E15" s="176"/>
      <c r="F15" s="176"/>
      <c r="G15" s="176"/>
    </row>
    <row r="16" spans="2:7" ht="6" customHeight="1">
      <c r="B16" s="93"/>
      <c r="C16" s="93"/>
      <c r="D16" s="93"/>
      <c r="E16" s="93"/>
      <c r="F16" s="93"/>
      <c r="G16" s="93"/>
    </row>
    <row r="17" spans="2:7" ht="15.75" customHeight="1" thickBot="1">
      <c r="B17" s="115"/>
      <c r="C17" s="115"/>
      <c r="D17" s="115"/>
      <c r="E17" s="115"/>
      <c r="F17" s="115"/>
      <c r="G17" s="115"/>
    </row>
    <row r="18" spans="2:7" ht="14.25" customHeight="1" hidden="1">
      <c r="B18" s="93"/>
      <c r="C18" s="93"/>
      <c r="D18" s="93"/>
      <c r="E18" s="93"/>
      <c r="F18" s="93"/>
      <c r="G18" s="93"/>
    </row>
    <row r="19" spans="2:7" ht="14.25" customHeight="1" hidden="1">
      <c r="B19" s="93"/>
      <c r="C19" s="93"/>
      <c r="D19" s="93"/>
      <c r="E19" s="93"/>
      <c r="F19" s="93"/>
      <c r="G19" s="93"/>
    </row>
    <row r="20" spans="2:7" ht="14.25" customHeight="1" hidden="1">
      <c r="B20" s="93"/>
      <c r="C20" s="93"/>
      <c r="D20" s="93"/>
      <c r="E20" s="93"/>
      <c r="F20" s="93"/>
      <c r="G20" s="93"/>
    </row>
    <row r="21" ht="16.5" customHeight="1" hidden="1" thickBot="1"/>
    <row r="22" spans="2:7" ht="54.75" customHeight="1" thickBot="1">
      <c r="B22" s="164" t="s">
        <v>26</v>
      </c>
      <c r="C22" s="166" t="s">
        <v>31</v>
      </c>
      <c r="D22" s="168" t="s">
        <v>19</v>
      </c>
      <c r="E22" s="168"/>
      <c r="F22" s="169" t="s">
        <v>98</v>
      </c>
      <c r="G22" s="169"/>
    </row>
    <row r="23" spans="2:7" ht="42.75" customHeight="1" thickBot="1">
      <c r="B23" s="165"/>
      <c r="C23" s="167"/>
      <c r="D23" s="64" t="s">
        <v>15</v>
      </c>
      <c r="E23" s="64" t="s">
        <v>16</v>
      </c>
      <c r="F23" s="46" t="s">
        <v>6</v>
      </c>
      <c r="G23" s="46" t="s">
        <v>16</v>
      </c>
    </row>
    <row r="24" spans="2:11" s="1" customFormat="1" ht="26.25" customHeight="1" thickBot="1">
      <c r="B24" s="48" t="s">
        <v>0</v>
      </c>
      <c r="C24" s="139" t="s">
        <v>47</v>
      </c>
      <c r="D24" s="140"/>
      <c r="E24" s="140"/>
      <c r="F24" s="140"/>
      <c r="G24" s="140"/>
      <c r="H24" s="54"/>
      <c r="I24" s="54"/>
      <c r="K24" s="54"/>
    </row>
    <row r="25" spans="2:11" s="77" customFormat="1" ht="12.75" hidden="1">
      <c r="B25" s="75"/>
      <c r="C25" s="161" t="s">
        <v>70</v>
      </c>
      <c r="D25" s="162"/>
      <c r="E25" s="162"/>
      <c r="F25" s="162"/>
      <c r="G25" s="162"/>
      <c r="H25" s="76"/>
      <c r="I25" s="76"/>
      <c r="K25" s="76"/>
    </row>
    <row r="26" spans="2:11" s="77" customFormat="1" ht="77.25" customHeight="1" hidden="1">
      <c r="B26" s="78"/>
      <c r="C26" s="163" t="s">
        <v>71</v>
      </c>
      <c r="D26" s="155"/>
      <c r="E26" s="155"/>
      <c r="F26" s="155"/>
      <c r="G26" s="155"/>
      <c r="H26" s="76"/>
      <c r="I26" s="76"/>
      <c r="K26" s="76"/>
    </row>
    <row r="27" spans="2:11" s="7" customFormat="1" ht="19.5" customHeight="1">
      <c r="B27" s="15"/>
      <c r="C27" s="17"/>
      <c r="D27" s="19"/>
      <c r="E27" s="19"/>
      <c r="F27" s="19">
        <v>11</v>
      </c>
      <c r="G27" s="19">
        <v>12</v>
      </c>
      <c r="H27" s="116" t="s">
        <v>62</v>
      </c>
      <c r="I27" s="117"/>
      <c r="K27" s="55"/>
    </row>
    <row r="28" spans="2:9" ht="17.25" customHeight="1">
      <c r="B28" s="15"/>
      <c r="C28" s="20" t="s">
        <v>18</v>
      </c>
      <c r="D28" s="65">
        <v>19.86</v>
      </c>
      <c r="E28" s="65">
        <f>SUM(E29:E41)</f>
        <v>19.84</v>
      </c>
      <c r="F28" s="21">
        <f>SUM(F29:F41)</f>
        <v>42.06000000000001</v>
      </c>
      <c r="G28" s="21">
        <f>SUM(G29:G41)</f>
        <v>42.06000000000001</v>
      </c>
      <c r="H28" s="60">
        <f>F28/1.18</f>
        <v>35.64406779661018</v>
      </c>
      <c r="I28" s="60">
        <f>G28/1.18</f>
        <v>35.64406779661018</v>
      </c>
    </row>
    <row r="29" spans="2:9" ht="25.5">
      <c r="B29" s="18"/>
      <c r="C29" s="22" t="s">
        <v>29</v>
      </c>
      <c r="D29" s="19">
        <v>4.32</v>
      </c>
      <c r="E29" s="19">
        <v>4.32</v>
      </c>
      <c r="F29" s="23">
        <v>7.72</v>
      </c>
      <c r="G29" s="23">
        <v>7.72</v>
      </c>
      <c r="H29" s="60">
        <f aca="true" t="shared" si="0" ref="H29:H92">F29/1.18</f>
        <v>6.5423728813559325</v>
      </c>
      <c r="I29" s="60">
        <f aca="true" t="shared" si="1" ref="I29:I92">G29/1.18</f>
        <v>6.5423728813559325</v>
      </c>
    </row>
    <row r="30" spans="2:9" ht="12.75">
      <c r="B30" s="18"/>
      <c r="C30" s="22" t="s">
        <v>4</v>
      </c>
      <c r="D30" s="19"/>
      <c r="E30" s="19"/>
      <c r="F30" s="23"/>
      <c r="G30" s="23"/>
      <c r="H30" s="60"/>
      <c r="I30" s="60"/>
    </row>
    <row r="31" spans="2:9" ht="25.5">
      <c r="B31" s="18"/>
      <c r="C31" s="22" t="s">
        <v>30</v>
      </c>
      <c r="D31" s="66">
        <v>1.2</v>
      </c>
      <c r="E31" s="66">
        <v>1.2</v>
      </c>
      <c r="F31" s="23">
        <v>3.32</v>
      </c>
      <c r="G31" s="23">
        <v>3.32</v>
      </c>
      <c r="H31" s="60">
        <f t="shared" si="0"/>
        <v>2.8135593220338984</v>
      </c>
      <c r="I31" s="60">
        <f t="shared" si="1"/>
        <v>2.8135593220338984</v>
      </c>
    </row>
    <row r="32" spans="2:9" ht="25.5">
      <c r="B32" s="18"/>
      <c r="C32" s="22" t="s">
        <v>20</v>
      </c>
      <c r="D32" s="19">
        <v>1.69</v>
      </c>
      <c r="E32" s="19">
        <v>1.69</v>
      </c>
      <c r="F32" s="23">
        <v>4.78</v>
      </c>
      <c r="G32" s="23">
        <v>4.78</v>
      </c>
      <c r="H32" s="60">
        <f t="shared" si="0"/>
        <v>4.050847457627119</v>
      </c>
      <c r="I32" s="60">
        <f t="shared" si="1"/>
        <v>4.050847457627119</v>
      </c>
    </row>
    <row r="33" spans="2:9" ht="12.75">
      <c r="B33" s="18"/>
      <c r="C33" s="22" t="s">
        <v>21</v>
      </c>
      <c r="D33" s="19">
        <v>1.45</v>
      </c>
      <c r="E33" s="19">
        <v>1.45</v>
      </c>
      <c r="F33" s="23">
        <v>3.53</v>
      </c>
      <c r="G33" s="23">
        <v>3.53</v>
      </c>
      <c r="H33" s="60">
        <f t="shared" si="0"/>
        <v>2.9915254237288136</v>
      </c>
      <c r="I33" s="60">
        <f t="shared" si="1"/>
        <v>2.9915254237288136</v>
      </c>
    </row>
    <row r="34" spans="2:9" ht="12.75">
      <c r="B34" s="18"/>
      <c r="C34" s="22" t="s">
        <v>22</v>
      </c>
      <c r="D34" s="19">
        <v>7.15</v>
      </c>
      <c r="E34" s="19">
        <v>7.15</v>
      </c>
      <c r="F34" s="23">
        <v>11.09</v>
      </c>
      <c r="G34" s="23">
        <v>11.09</v>
      </c>
      <c r="H34" s="60">
        <f t="shared" si="0"/>
        <v>9.398305084745763</v>
      </c>
      <c r="I34" s="60">
        <f t="shared" si="1"/>
        <v>9.398305084745763</v>
      </c>
    </row>
    <row r="35" spans="2:9" ht="12.75">
      <c r="B35" s="18"/>
      <c r="C35" s="22" t="s">
        <v>24</v>
      </c>
      <c r="D35" s="19">
        <v>0.97</v>
      </c>
      <c r="E35" s="19">
        <v>0.97</v>
      </c>
      <c r="F35" s="23">
        <v>2.04</v>
      </c>
      <c r="G35" s="23">
        <v>2.04</v>
      </c>
      <c r="H35" s="60">
        <f t="shared" si="0"/>
        <v>1.728813559322034</v>
      </c>
      <c r="I35" s="60">
        <f t="shared" si="1"/>
        <v>1.728813559322034</v>
      </c>
    </row>
    <row r="36" spans="2:9" ht="25.5">
      <c r="B36" s="18"/>
      <c r="C36" s="25" t="s">
        <v>56</v>
      </c>
      <c r="D36" s="19">
        <v>0.02</v>
      </c>
      <c r="E36" s="19" t="s">
        <v>28</v>
      </c>
      <c r="F36" s="23">
        <v>0.26</v>
      </c>
      <c r="G36" s="26" t="s">
        <v>28</v>
      </c>
      <c r="H36" s="60">
        <f t="shared" si="0"/>
        <v>0.22033898305084748</v>
      </c>
      <c r="I36" s="60"/>
    </row>
    <row r="37" spans="2:9" ht="25.5">
      <c r="B37" s="18"/>
      <c r="C37" s="22" t="s">
        <v>5</v>
      </c>
      <c r="D37" s="66" t="s">
        <v>28</v>
      </c>
      <c r="E37" s="19" t="s">
        <v>28</v>
      </c>
      <c r="F37" s="26" t="s">
        <v>28</v>
      </c>
      <c r="G37" s="23">
        <v>0.26</v>
      </c>
      <c r="H37" s="60"/>
      <c r="I37" s="60">
        <f t="shared" si="1"/>
        <v>0.22033898305084748</v>
      </c>
    </row>
    <row r="38" spans="2:9" ht="12.75">
      <c r="B38" s="18"/>
      <c r="C38" s="22" t="s">
        <v>7</v>
      </c>
      <c r="D38" s="19">
        <v>0.84</v>
      </c>
      <c r="E38" s="66">
        <v>0.84</v>
      </c>
      <c r="F38" s="23">
        <v>5.16</v>
      </c>
      <c r="G38" s="23">
        <v>5.16</v>
      </c>
      <c r="H38" s="60">
        <f t="shared" si="0"/>
        <v>4.372881355932204</v>
      </c>
      <c r="I38" s="60">
        <f t="shared" si="1"/>
        <v>4.372881355932204</v>
      </c>
    </row>
    <row r="39" spans="2:9" ht="12.75">
      <c r="B39" s="18"/>
      <c r="C39" s="22" t="s">
        <v>23</v>
      </c>
      <c r="D39" s="19">
        <v>2.22</v>
      </c>
      <c r="E39" s="66">
        <v>2.22</v>
      </c>
      <c r="F39" s="23">
        <v>3.14</v>
      </c>
      <c r="G39" s="23">
        <v>3.14</v>
      </c>
      <c r="H39" s="60">
        <f t="shared" si="0"/>
        <v>2.661016949152543</v>
      </c>
      <c r="I39" s="60">
        <f t="shared" si="1"/>
        <v>2.661016949152543</v>
      </c>
    </row>
    <row r="40" spans="2:9" ht="25.5">
      <c r="B40" s="18"/>
      <c r="C40" s="22" t="s">
        <v>27</v>
      </c>
      <c r="D40" s="19" t="s">
        <v>28</v>
      </c>
      <c r="E40" s="66" t="s">
        <v>28</v>
      </c>
      <c r="F40" s="23">
        <v>1.02</v>
      </c>
      <c r="G40" s="23">
        <v>1.02</v>
      </c>
      <c r="H40" s="60">
        <f t="shared" si="0"/>
        <v>0.864406779661017</v>
      </c>
      <c r="I40" s="60">
        <f t="shared" si="1"/>
        <v>0.864406779661017</v>
      </c>
    </row>
    <row r="41" spans="2:9" ht="20.25" customHeight="1">
      <c r="B41" s="18"/>
      <c r="C41" s="22" t="s">
        <v>25</v>
      </c>
      <c r="D41" s="19" t="s">
        <v>28</v>
      </c>
      <c r="E41" s="66" t="s">
        <v>28</v>
      </c>
      <c r="F41" s="23"/>
      <c r="G41" s="61"/>
      <c r="H41" s="60"/>
      <c r="I41" s="60"/>
    </row>
    <row r="42" spans="2:9" ht="12.75">
      <c r="B42" s="15"/>
      <c r="C42" s="27"/>
      <c r="D42" s="67"/>
      <c r="E42" s="67"/>
      <c r="F42" s="28"/>
      <c r="G42" s="28"/>
      <c r="H42" s="60"/>
      <c r="I42" s="60"/>
    </row>
    <row r="43" spans="2:9" ht="21.75" customHeight="1">
      <c r="B43" s="18"/>
      <c r="C43" s="25" t="s">
        <v>60</v>
      </c>
      <c r="D43" s="19"/>
      <c r="E43" s="19"/>
      <c r="F43" s="18">
        <v>7.3</v>
      </c>
      <c r="G43" s="18">
        <v>7.3</v>
      </c>
      <c r="H43" s="60">
        <f t="shared" si="0"/>
        <v>6.186440677966102</v>
      </c>
      <c r="I43" s="60">
        <f t="shared" si="1"/>
        <v>6.186440677966102</v>
      </c>
    </row>
    <row r="44" spans="2:9" ht="24.75" customHeight="1">
      <c r="B44" s="18"/>
      <c r="C44" s="25" t="s">
        <v>61</v>
      </c>
      <c r="D44" s="66"/>
      <c r="E44" s="66"/>
      <c r="F44" s="24">
        <v>7.27</v>
      </c>
      <c r="G44" s="24">
        <v>7.06</v>
      </c>
      <c r="H44" s="60">
        <f t="shared" si="0"/>
        <v>6.161016949152542</v>
      </c>
      <c r="I44" s="60">
        <f t="shared" si="1"/>
        <v>5.983050847457627</v>
      </c>
    </row>
    <row r="45" spans="2:9" ht="24" customHeight="1" thickBot="1">
      <c r="B45" s="138"/>
      <c r="C45" s="138"/>
      <c r="D45" s="138"/>
      <c r="E45" s="138"/>
      <c r="F45" s="138"/>
      <c r="G45" s="138"/>
      <c r="H45" s="60"/>
      <c r="I45" s="60"/>
    </row>
    <row r="46" spans="2:11" s="1" customFormat="1" ht="29.25" customHeight="1" thickBot="1">
      <c r="B46" s="48" t="s">
        <v>1</v>
      </c>
      <c r="C46" s="139" t="s">
        <v>48</v>
      </c>
      <c r="D46" s="140"/>
      <c r="E46" s="140"/>
      <c r="F46" s="140"/>
      <c r="G46" s="140"/>
      <c r="H46" s="60"/>
      <c r="I46" s="60"/>
      <c r="K46" s="54"/>
    </row>
    <row r="47" spans="2:11" s="1" customFormat="1" ht="75.75" customHeight="1" hidden="1">
      <c r="B47" s="47"/>
      <c r="C47" s="159" t="s">
        <v>68</v>
      </c>
      <c r="D47" s="153"/>
      <c r="E47" s="153"/>
      <c r="F47" s="153"/>
      <c r="G47" s="153"/>
      <c r="H47" s="60"/>
      <c r="I47" s="60"/>
      <c r="K47" s="54"/>
    </row>
    <row r="48" spans="2:11" s="1" customFormat="1" ht="51.75" customHeight="1" hidden="1">
      <c r="B48" s="29"/>
      <c r="C48" s="154" t="s">
        <v>69</v>
      </c>
      <c r="D48" s="160"/>
      <c r="E48" s="160"/>
      <c r="F48" s="160"/>
      <c r="G48" s="160"/>
      <c r="H48" s="60"/>
      <c r="I48" s="60"/>
      <c r="K48" s="54"/>
    </row>
    <row r="49" spans="2:11" s="8" customFormat="1" ht="21" customHeight="1">
      <c r="B49" s="31"/>
      <c r="C49" s="32"/>
      <c r="D49" s="33"/>
      <c r="E49" s="33"/>
      <c r="F49" s="33">
        <v>21</v>
      </c>
      <c r="G49" s="33">
        <v>22</v>
      </c>
      <c r="H49" s="60"/>
      <c r="I49" s="60"/>
      <c r="K49" s="56"/>
    </row>
    <row r="50" spans="2:9" ht="19.5" customHeight="1">
      <c r="B50" s="15"/>
      <c r="C50" s="20" t="s">
        <v>18</v>
      </c>
      <c r="D50" s="67">
        <v>19.86</v>
      </c>
      <c r="E50" s="67">
        <f>SUM(E51:E62)</f>
        <v>19.84</v>
      </c>
      <c r="F50" s="28">
        <f>SUM(F51:F62)</f>
        <v>41.040000000000006</v>
      </c>
      <c r="G50" s="28">
        <f>SUM(G51:G62)</f>
        <v>41.040000000000006</v>
      </c>
      <c r="H50" s="60">
        <f t="shared" si="0"/>
        <v>34.77966101694916</v>
      </c>
      <c r="I50" s="60">
        <f t="shared" si="1"/>
        <v>34.77966101694916</v>
      </c>
    </row>
    <row r="51" spans="2:9" ht="25.5">
      <c r="B51" s="18"/>
      <c r="C51" s="22" t="s">
        <v>29</v>
      </c>
      <c r="D51" s="19">
        <v>4.32</v>
      </c>
      <c r="E51" s="19">
        <v>4.32</v>
      </c>
      <c r="F51" s="23">
        <v>7.72</v>
      </c>
      <c r="G51" s="23">
        <v>7.72</v>
      </c>
      <c r="H51" s="60">
        <f t="shared" si="0"/>
        <v>6.5423728813559325</v>
      </c>
      <c r="I51" s="60">
        <f t="shared" si="1"/>
        <v>6.5423728813559325</v>
      </c>
    </row>
    <row r="52" spans="2:9" ht="12.75">
      <c r="B52" s="18"/>
      <c r="C52" s="22" t="s">
        <v>4</v>
      </c>
      <c r="D52" s="19"/>
      <c r="E52" s="19"/>
      <c r="F52" s="23"/>
      <c r="G52" s="23"/>
      <c r="H52" s="60"/>
      <c r="I52" s="60"/>
    </row>
    <row r="53" spans="2:9" ht="25.5">
      <c r="B53" s="18"/>
      <c r="C53" s="22" t="s">
        <v>30</v>
      </c>
      <c r="D53" s="66">
        <v>1.2</v>
      </c>
      <c r="E53" s="66">
        <v>1.2</v>
      </c>
      <c r="F53" s="23">
        <v>3.32</v>
      </c>
      <c r="G53" s="23">
        <v>3.32</v>
      </c>
      <c r="H53" s="60">
        <f t="shared" si="0"/>
        <v>2.8135593220338984</v>
      </c>
      <c r="I53" s="60">
        <f t="shared" si="1"/>
        <v>2.8135593220338984</v>
      </c>
    </row>
    <row r="54" spans="2:9" ht="25.5">
      <c r="B54" s="18"/>
      <c r="C54" s="22" t="s">
        <v>20</v>
      </c>
      <c r="D54" s="19">
        <v>1.69</v>
      </c>
      <c r="E54" s="19">
        <v>1.69</v>
      </c>
      <c r="F54" s="23">
        <v>4.78</v>
      </c>
      <c r="G54" s="23">
        <v>4.78</v>
      </c>
      <c r="H54" s="60">
        <f t="shared" si="0"/>
        <v>4.050847457627119</v>
      </c>
      <c r="I54" s="60">
        <f t="shared" si="1"/>
        <v>4.050847457627119</v>
      </c>
    </row>
    <row r="55" spans="2:9" ht="12.75">
      <c r="B55" s="18"/>
      <c r="C55" s="22" t="s">
        <v>21</v>
      </c>
      <c r="D55" s="19">
        <v>1.45</v>
      </c>
      <c r="E55" s="19">
        <v>1.45</v>
      </c>
      <c r="F55" s="23">
        <v>3.53</v>
      </c>
      <c r="G55" s="23">
        <v>3.53</v>
      </c>
      <c r="H55" s="60">
        <f t="shared" si="0"/>
        <v>2.9915254237288136</v>
      </c>
      <c r="I55" s="60">
        <f t="shared" si="1"/>
        <v>2.9915254237288136</v>
      </c>
    </row>
    <row r="56" spans="2:9" ht="12.75">
      <c r="B56" s="18"/>
      <c r="C56" s="22" t="s">
        <v>22</v>
      </c>
      <c r="D56" s="19">
        <v>7.15</v>
      </c>
      <c r="E56" s="19">
        <v>7.15</v>
      </c>
      <c r="F56" s="23">
        <v>11.09</v>
      </c>
      <c r="G56" s="23">
        <v>11.09</v>
      </c>
      <c r="H56" s="60">
        <f t="shared" si="0"/>
        <v>9.398305084745763</v>
      </c>
      <c r="I56" s="60">
        <f t="shared" si="1"/>
        <v>9.398305084745763</v>
      </c>
    </row>
    <row r="57" spans="2:9" ht="12.75">
      <c r="B57" s="18"/>
      <c r="C57" s="22" t="s">
        <v>24</v>
      </c>
      <c r="D57" s="19">
        <v>0.97</v>
      </c>
      <c r="E57" s="19">
        <v>0.97</v>
      </c>
      <c r="F57" s="23">
        <v>2.04</v>
      </c>
      <c r="G57" s="23">
        <v>2.04</v>
      </c>
      <c r="H57" s="60">
        <f t="shared" si="0"/>
        <v>1.728813559322034</v>
      </c>
      <c r="I57" s="60">
        <f t="shared" si="1"/>
        <v>1.728813559322034</v>
      </c>
    </row>
    <row r="58" spans="2:9" ht="25.5">
      <c r="B58" s="18"/>
      <c r="C58" s="25" t="s">
        <v>56</v>
      </c>
      <c r="D58" s="19">
        <v>0.02</v>
      </c>
      <c r="E58" s="19" t="s">
        <v>28</v>
      </c>
      <c r="F58" s="23">
        <v>0.26</v>
      </c>
      <c r="G58" s="26" t="s">
        <v>28</v>
      </c>
      <c r="H58" s="60">
        <f t="shared" si="0"/>
        <v>0.22033898305084748</v>
      </c>
      <c r="I58" s="60"/>
    </row>
    <row r="59" spans="2:9" ht="25.5">
      <c r="B59" s="18"/>
      <c r="C59" s="22" t="s">
        <v>5</v>
      </c>
      <c r="D59" s="19" t="s">
        <v>28</v>
      </c>
      <c r="E59" s="19" t="s">
        <v>28</v>
      </c>
      <c r="F59" s="26" t="s">
        <v>28</v>
      </c>
      <c r="G59" s="23">
        <v>0.26</v>
      </c>
      <c r="H59" s="60"/>
      <c r="I59" s="60">
        <f t="shared" si="1"/>
        <v>0.22033898305084748</v>
      </c>
    </row>
    <row r="60" spans="2:9" ht="12.75">
      <c r="B60" s="18"/>
      <c r="C60" s="22" t="s">
        <v>7</v>
      </c>
      <c r="D60" s="19">
        <v>0.84</v>
      </c>
      <c r="E60" s="66">
        <v>0.84</v>
      </c>
      <c r="F60" s="23">
        <v>5.16</v>
      </c>
      <c r="G60" s="23">
        <v>5.16</v>
      </c>
      <c r="H60" s="60">
        <f t="shared" si="0"/>
        <v>4.372881355932204</v>
      </c>
      <c r="I60" s="60">
        <f t="shared" si="1"/>
        <v>4.372881355932204</v>
      </c>
    </row>
    <row r="61" spans="2:9" ht="12.75">
      <c r="B61" s="18"/>
      <c r="C61" s="22" t="s">
        <v>23</v>
      </c>
      <c r="D61" s="19">
        <v>2.22</v>
      </c>
      <c r="E61" s="66">
        <v>2.22</v>
      </c>
      <c r="F61" s="23">
        <v>3.14</v>
      </c>
      <c r="G61" s="23">
        <v>3.14</v>
      </c>
      <c r="H61" s="60">
        <f t="shared" si="0"/>
        <v>2.661016949152543</v>
      </c>
      <c r="I61" s="60">
        <f t="shared" si="1"/>
        <v>2.661016949152543</v>
      </c>
    </row>
    <row r="62" spans="2:9" ht="12.75">
      <c r="B62" s="18"/>
      <c r="C62" s="85" t="s">
        <v>25</v>
      </c>
      <c r="D62" s="19" t="s">
        <v>28</v>
      </c>
      <c r="E62" s="66" t="s">
        <v>28</v>
      </c>
      <c r="F62" s="24"/>
      <c r="G62" s="24"/>
      <c r="H62" s="60"/>
      <c r="I62" s="60"/>
    </row>
    <row r="63" spans="2:9" ht="12.75">
      <c r="B63" s="15"/>
      <c r="C63" s="27"/>
      <c r="D63" s="67"/>
      <c r="E63" s="67"/>
      <c r="F63" s="28"/>
      <c r="G63" s="28"/>
      <c r="H63" s="60"/>
      <c r="I63" s="60"/>
    </row>
    <row r="64" spans="2:9" ht="12.75">
      <c r="B64" s="18"/>
      <c r="C64" s="25" t="s">
        <v>60</v>
      </c>
      <c r="D64" s="19"/>
      <c r="E64" s="19"/>
      <c r="F64" s="18">
        <v>7.3</v>
      </c>
      <c r="G64" s="18">
        <v>7.3</v>
      </c>
      <c r="H64" s="60">
        <f t="shared" si="0"/>
        <v>6.186440677966102</v>
      </c>
      <c r="I64" s="60">
        <f t="shared" si="1"/>
        <v>6.186440677966102</v>
      </c>
    </row>
    <row r="65" spans="2:9" ht="14.25" customHeight="1">
      <c r="B65" s="18"/>
      <c r="C65" s="25" t="s">
        <v>61</v>
      </c>
      <c r="D65" s="66"/>
      <c r="E65" s="66"/>
      <c r="F65" s="24">
        <v>7.06</v>
      </c>
      <c r="G65" s="24">
        <v>6.85</v>
      </c>
      <c r="H65" s="60">
        <f t="shared" si="0"/>
        <v>5.983050847457627</v>
      </c>
      <c r="I65" s="60">
        <f t="shared" si="1"/>
        <v>5.805084745762712</v>
      </c>
    </row>
    <row r="66" spans="2:9" ht="30" customHeight="1" thickBot="1">
      <c r="B66" s="138"/>
      <c r="C66" s="138"/>
      <c r="D66" s="138"/>
      <c r="E66" s="138"/>
      <c r="F66" s="138"/>
      <c r="G66" s="138"/>
      <c r="H66" s="60"/>
      <c r="I66" s="60"/>
    </row>
    <row r="67" spans="2:11" s="1" customFormat="1" ht="18" customHeight="1" thickBot="1">
      <c r="B67" s="48" t="s">
        <v>2</v>
      </c>
      <c r="C67" s="139" t="s">
        <v>49</v>
      </c>
      <c r="D67" s="140"/>
      <c r="E67" s="140"/>
      <c r="F67" s="140"/>
      <c r="G67" s="140"/>
      <c r="H67" s="60"/>
      <c r="I67" s="60"/>
      <c r="K67" s="54"/>
    </row>
    <row r="68" spans="2:11" s="1" customFormat="1" ht="12.75" hidden="1">
      <c r="B68" s="47"/>
      <c r="C68" s="156" t="s">
        <v>66</v>
      </c>
      <c r="D68" s="157"/>
      <c r="E68" s="157"/>
      <c r="F68" s="157"/>
      <c r="G68" s="157"/>
      <c r="H68" s="60">
        <f t="shared" si="0"/>
        <v>0</v>
      </c>
      <c r="I68" s="60">
        <f t="shared" si="1"/>
        <v>0</v>
      </c>
      <c r="K68" s="54"/>
    </row>
    <row r="69" spans="2:11" s="1" customFormat="1" ht="14.25" customHeight="1" hidden="1">
      <c r="B69" s="29"/>
      <c r="C69" s="154" t="s">
        <v>67</v>
      </c>
      <c r="D69" s="158"/>
      <c r="E69" s="158"/>
      <c r="F69" s="158"/>
      <c r="G69" s="158"/>
      <c r="H69" s="60">
        <f t="shared" si="0"/>
        <v>0</v>
      </c>
      <c r="I69" s="60">
        <f t="shared" si="1"/>
        <v>0</v>
      </c>
      <c r="K69" s="54"/>
    </row>
    <row r="70" spans="2:11" s="1" customFormat="1" ht="14.25" customHeight="1">
      <c r="B70" s="29"/>
      <c r="C70" s="30"/>
      <c r="D70" s="68"/>
      <c r="E70" s="68"/>
      <c r="F70" s="34">
        <v>31</v>
      </c>
      <c r="G70" s="34">
        <v>32</v>
      </c>
      <c r="H70" s="60"/>
      <c r="I70" s="60"/>
      <c r="K70" s="54"/>
    </row>
    <row r="71" spans="2:9" ht="12.75">
      <c r="B71" s="15"/>
      <c r="C71" s="20" t="s">
        <v>18</v>
      </c>
      <c r="D71" s="67">
        <f>18.4+0.01</f>
        <v>18.41</v>
      </c>
      <c r="E71" s="67">
        <f>SUM(E72:E83)</f>
        <v>18.39</v>
      </c>
      <c r="F71" s="28">
        <f>SUM(F72:F83)</f>
        <v>38.53000000000001</v>
      </c>
      <c r="G71" s="28">
        <f>SUM(G72:G83)</f>
        <v>38.53000000000001</v>
      </c>
      <c r="H71" s="60">
        <f t="shared" si="0"/>
        <v>32.65254237288136</v>
      </c>
      <c r="I71" s="60">
        <f t="shared" si="1"/>
        <v>32.65254237288136</v>
      </c>
    </row>
    <row r="72" spans="2:9" ht="25.5">
      <c r="B72" s="18"/>
      <c r="C72" s="22" t="s">
        <v>29</v>
      </c>
      <c r="D72" s="19">
        <v>4.32</v>
      </c>
      <c r="E72" s="19">
        <v>4.32</v>
      </c>
      <c r="F72" s="18">
        <v>7.72</v>
      </c>
      <c r="G72" s="18">
        <v>7.72</v>
      </c>
      <c r="H72" s="60">
        <f t="shared" si="0"/>
        <v>6.5423728813559325</v>
      </c>
      <c r="I72" s="60">
        <f t="shared" si="1"/>
        <v>6.5423728813559325</v>
      </c>
    </row>
    <row r="73" spans="2:9" ht="12.75">
      <c r="B73" s="18"/>
      <c r="C73" s="22" t="s">
        <v>4</v>
      </c>
      <c r="D73" s="19"/>
      <c r="E73" s="19"/>
      <c r="F73" s="18"/>
      <c r="G73" s="18"/>
      <c r="H73" s="60"/>
      <c r="I73" s="60"/>
    </row>
    <row r="74" spans="2:9" ht="25.5">
      <c r="B74" s="18"/>
      <c r="C74" s="22" t="s">
        <v>30</v>
      </c>
      <c r="D74" s="66">
        <v>1.2</v>
      </c>
      <c r="E74" s="66">
        <v>1.2</v>
      </c>
      <c r="F74" s="24">
        <v>3.32</v>
      </c>
      <c r="G74" s="24">
        <v>3.32</v>
      </c>
      <c r="H74" s="60">
        <f t="shared" si="0"/>
        <v>2.8135593220338984</v>
      </c>
      <c r="I74" s="60">
        <f t="shared" si="1"/>
        <v>2.8135593220338984</v>
      </c>
    </row>
    <row r="75" spans="2:9" ht="25.5">
      <c r="B75" s="18"/>
      <c r="C75" s="22" t="s">
        <v>20</v>
      </c>
      <c r="D75" s="19">
        <v>1.69</v>
      </c>
      <c r="E75" s="19">
        <v>1.69</v>
      </c>
      <c r="F75" s="18">
        <v>4.78</v>
      </c>
      <c r="G75" s="18">
        <v>4.78</v>
      </c>
      <c r="H75" s="60">
        <f t="shared" si="0"/>
        <v>4.050847457627119</v>
      </c>
      <c r="I75" s="60">
        <f t="shared" si="1"/>
        <v>4.050847457627119</v>
      </c>
    </row>
    <row r="76" spans="2:9" ht="12.75">
      <c r="B76" s="18"/>
      <c r="C76" s="22" t="s">
        <v>22</v>
      </c>
      <c r="D76" s="19">
        <v>7.15</v>
      </c>
      <c r="E76" s="19">
        <v>7.15</v>
      </c>
      <c r="F76" s="18">
        <v>11.09</v>
      </c>
      <c r="G76" s="18">
        <v>11.09</v>
      </c>
      <c r="H76" s="60">
        <f t="shared" si="0"/>
        <v>9.398305084745763</v>
      </c>
      <c r="I76" s="60">
        <f t="shared" si="1"/>
        <v>9.398305084745763</v>
      </c>
    </row>
    <row r="77" spans="2:9" ht="12.75">
      <c r="B77" s="18"/>
      <c r="C77" s="22" t="s">
        <v>24</v>
      </c>
      <c r="D77" s="19">
        <v>0.97</v>
      </c>
      <c r="E77" s="19">
        <v>0.97</v>
      </c>
      <c r="F77" s="18">
        <v>2.04</v>
      </c>
      <c r="G77" s="18">
        <v>2.04</v>
      </c>
      <c r="H77" s="60">
        <f t="shared" si="0"/>
        <v>1.728813559322034</v>
      </c>
      <c r="I77" s="60">
        <f t="shared" si="1"/>
        <v>1.728813559322034</v>
      </c>
    </row>
    <row r="78" spans="2:9" ht="25.5">
      <c r="B78" s="18"/>
      <c r="C78" s="25" t="s">
        <v>56</v>
      </c>
      <c r="D78" s="19">
        <v>0.02</v>
      </c>
      <c r="E78" s="19" t="s">
        <v>28</v>
      </c>
      <c r="F78" s="18">
        <v>0.26</v>
      </c>
      <c r="G78" s="35" t="s">
        <v>28</v>
      </c>
      <c r="H78" s="60">
        <f t="shared" si="0"/>
        <v>0.22033898305084748</v>
      </c>
      <c r="I78" s="60"/>
    </row>
    <row r="79" spans="2:9" ht="25.5">
      <c r="B79" s="18"/>
      <c r="C79" s="22" t="s">
        <v>5</v>
      </c>
      <c r="D79" s="19" t="s">
        <v>28</v>
      </c>
      <c r="E79" s="19" t="s">
        <v>28</v>
      </c>
      <c r="F79" s="35" t="s">
        <v>28</v>
      </c>
      <c r="G79" s="18">
        <v>0.26</v>
      </c>
      <c r="H79" s="60"/>
      <c r="I79" s="60">
        <f t="shared" si="1"/>
        <v>0.22033898305084748</v>
      </c>
    </row>
    <row r="80" spans="2:9" ht="12.75">
      <c r="B80" s="18"/>
      <c r="C80" s="22" t="s">
        <v>7</v>
      </c>
      <c r="D80" s="19">
        <v>0.84</v>
      </c>
      <c r="E80" s="66">
        <v>0.84</v>
      </c>
      <c r="F80" s="24">
        <v>5.16</v>
      </c>
      <c r="G80" s="24">
        <v>5.16</v>
      </c>
      <c r="H80" s="60">
        <f t="shared" si="0"/>
        <v>4.372881355932204</v>
      </c>
      <c r="I80" s="60">
        <f t="shared" si="1"/>
        <v>4.372881355932204</v>
      </c>
    </row>
    <row r="81" spans="2:9" ht="12.75">
      <c r="B81" s="18"/>
      <c r="C81" s="22" t="s">
        <v>23</v>
      </c>
      <c r="D81" s="19">
        <v>2.22</v>
      </c>
      <c r="E81" s="66">
        <v>2.22</v>
      </c>
      <c r="F81" s="24">
        <v>3.14</v>
      </c>
      <c r="G81" s="24">
        <v>3.14</v>
      </c>
      <c r="H81" s="60">
        <f t="shared" si="0"/>
        <v>2.661016949152543</v>
      </c>
      <c r="I81" s="60">
        <f t="shared" si="1"/>
        <v>2.661016949152543</v>
      </c>
    </row>
    <row r="82" spans="2:9" ht="25.5">
      <c r="B82" s="18"/>
      <c r="C82" s="22" t="s">
        <v>27</v>
      </c>
      <c r="D82" s="19" t="s">
        <v>28</v>
      </c>
      <c r="E82" s="66" t="s">
        <v>28</v>
      </c>
      <c r="F82" s="24">
        <v>1.02</v>
      </c>
      <c r="G82" s="24">
        <v>1.02</v>
      </c>
      <c r="H82" s="60">
        <f t="shared" si="0"/>
        <v>0.864406779661017</v>
      </c>
      <c r="I82" s="60">
        <f t="shared" si="1"/>
        <v>0.864406779661017</v>
      </c>
    </row>
    <row r="83" spans="2:9" ht="12.75">
      <c r="B83" s="18"/>
      <c r="C83" s="22" t="s">
        <v>25</v>
      </c>
      <c r="D83" s="19" t="s">
        <v>28</v>
      </c>
      <c r="E83" s="66" t="s">
        <v>28</v>
      </c>
      <c r="F83" s="24"/>
      <c r="G83" s="24"/>
      <c r="H83" s="60"/>
      <c r="I83" s="60"/>
    </row>
    <row r="84" spans="2:9" ht="12.75">
      <c r="B84" s="15"/>
      <c r="C84" s="27"/>
      <c r="D84" s="67"/>
      <c r="E84" s="67"/>
      <c r="F84" s="28"/>
      <c r="G84" s="28"/>
      <c r="H84" s="60"/>
      <c r="I84" s="60"/>
    </row>
    <row r="85" spans="2:9" ht="12.75">
      <c r="B85" s="18"/>
      <c r="C85" s="25" t="s">
        <v>60</v>
      </c>
      <c r="D85" s="19"/>
      <c r="E85" s="19"/>
      <c r="F85" s="18">
        <v>7.3</v>
      </c>
      <c r="G85" s="18">
        <v>7.3</v>
      </c>
      <c r="H85" s="60">
        <f t="shared" si="0"/>
        <v>6.186440677966102</v>
      </c>
      <c r="I85" s="60">
        <f t="shared" si="1"/>
        <v>6.186440677966102</v>
      </c>
    </row>
    <row r="86" spans="2:9" ht="14.25" customHeight="1">
      <c r="B86" s="18"/>
      <c r="C86" s="25" t="s">
        <v>61</v>
      </c>
      <c r="D86" s="66"/>
      <c r="E86" s="66"/>
      <c r="F86" s="24">
        <v>6.55</v>
      </c>
      <c r="G86" s="24">
        <v>6.54</v>
      </c>
      <c r="H86" s="60">
        <f t="shared" si="0"/>
        <v>5.5508474576271185</v>
      </c>
      <c r="I86" s="60">
        <f t="shared" si="1"/>
        <v>5.5423728813559325</v>
      </c>
    </row>
    <row r="87" spans="2:9" ht="13.5" customHeight="1" thickBot="1">
      <c r="B87" s="138"/>
      <c r="C87" s="138"/>
      <c r="D87" s="138"/>
      <c r="E87" s="138"/>
      <c r="F87" s="138"/>
      <c r="G87" s="138"/>
      <c r="H87" s="60"/>
      <c r="I87" s="60"/>
    </row>
    <row r="88" spans="2:11" s="1" customFormat="1" ht="18" customHeight="1" thickBot="1">
      <c r="B88" s="48" t="s">
        <v>8</v>
      </c>
      <c r="C88" s="139" t="s">
        <v>50</v>
      </c>
      <c r="D88" s="140"/>
      <c r="E88" s="140"/>
      <c r="F88" s="140"/>
      <c r="G88" s="140"/>
      <c r="H88" s="60"/>
      <c r="I88" s="60"/>
      <c r="K88" s="54"/>
    </row>
    <row r="89" spans="2:11" s="1" customFormat="1" ht="27" customHeight="1" hidden="1">
      <c r="B89" s="47"/>
      <c r="C89" s="156" t="s">
        <v>64</v>
      </c>
      <c r="D89" s="157"/>
      <c r="E89" s="157"/>
      <c r="F89" s="157"/>
      <c r="G89" s="157"/>
      <c r="H89" s="60"/>
      <c r="I89" s="60"/>
      <c r="K89" s="54"/>
    </row>
    <row r="90" spans="2:11" s="1" customFormat="1" ht="14.25" customHeight="1" hidden="1">
      <c r="B90" s="29"/>
      <c r="C90" s="154" t="s">
        <v>65</v>
      </c>
      <c r="D90" s="158"/>
      <c r="E90" s="158"/>
      <c r="F90" s="158"/>
      <c r="G90" s="158"/>
      <c r="H90" s="60"/>
      <c r="I90" s="60"/>
      <c r="K90" s="54"/>
    </row>
    <row r="91" spans="2:11" s="1" customFormat="1" ht="14.25" customHeight="1">
      <c r="B91" s="29"/>
      <c r="C91" s="30"/>
      <c r="D91" s="68"/>
      <c r="E91" s="68"/>
      <c r="F91" s="34">
        <v>41</v>
      </c>
      <c r="G91" s="34">
        <v>42</v>
      </c>
      <c r="H91" s="60"/>
      <c r="I91" s="60"/>
      <c r="K91" s="54"/>
    </row>
    <row r="92" spans="2:9" ht="12.75">
      <c r="B92" s="15"/>
      <c r="C92" s="20" t="s">
        <v>18</v>
      </c>
      <c r="D92" s="67">
        <f>18.4+0.01</f>
        <v>18.41</v>
      </c>
      <c r="E92" s="67">
        <f>SUM(E93:E103)</f>
        <v>18.39</v>
      </c>
      <c r="F92" s="28">
        <f>SUM(F93:F103)</f>
        <v>37.510000000000005</v>
      </c>
      <c r="G92" s="28">
        <f>SUM(G93:G103)</f>
        <v>37.510000000000005</v>
      </c>
      <c r="H92" s="60">
        <f t="shared" si="0"/>
        <v>31.788135593220346</v>
      </c>
      <c r="I92" s="60">
        <f t="shared" si="1"/>
        <v>31.788135593220346</v>
      </c>
    </row>
    <row r="93" spans="2:9" ht="25.5">
      <c r="B93" s="18"/>
      <c r="C93" s="22" t="s">
        <v>29</v>
      </c>
      <c r="D93" s="19">
        <v>4.32</v>
      </c>
      <c r="E93" s="19">
        <v>4.32</v>
      </c>
      <c r="F93" s="18">
        <v>7.72</v>
      </c>
      <c r="G93" s="18">
        <v>7.72</v>
      </c>
      <c r="H93" s="60">
        <f aca="true" t="shared" si="2" ref="H93:H155">F93/1.18</f>
        <v>6.5423728813559325</v>
      </c>
      <c r="I93" s="60">
        <f aca="true" t="shared" si="3" ref="I93:I148">G93/1.18</f>
        <v>6.5423728813559325</v>
      </c>
    </row>
    <row r="94" spans="2:9" ht="12.75">
      <c r="B94" s="18"/>
      <c r="C94" s="22" t="s">
        <v>4</v>
      </c>
      <c r="D94" s="19"/>
      <c r="E94" s="19"/>
      <c r="F94" s="18"/>
      <c r="G94" s="18"/>
      <c r="H94" s="60"/>
      <c r="I94" s="60"/>
    </row>
    <row r="95" spans="2:9" ht="25.5">
      <c r="B95" s="18"/>
      <c r="C95" s="22" t="s">
        <v>30</v>
      </c>
      <c r="D95" s="66">
        <v>1.2</v>
      </c>
      <c r="E95" s="66">
        <v>1.2</v>
      </c>
      <c r="F95" s="24">
        <v>3.32</v>
      </c>
      <c r="G95" s="24">
        <v>3.32</v>
      </c>
      <c r="H95" s="60">
        <f t="shared" si="2"/>
        <v>2.8135593220338984</v>
      </c>
      <c r="I95" s="60">
        <f t="shared" si="3"/>
        <v>2.8135593220338984</v>
      </c>
    </row>
    <row r="96" spans="2:9" ht="25.5">
      <c r="B96" s="18"/>
      <c r="C96" s="22" t="s">
        <v>20</v>
      </c>
      <c r="D96" s="19">
        <v>1.69</v>
      </c>
      <c r="E96" s="19">
        <v>1.69</v>
      </c>
      <c r="F96" s="18">
        <v>4.78</v>
      </c>
      <c r="G96" s="18">
        <v>4.78</v>
      </c>
      <c r="H96" s="60">
        <f t="shared" si="2"/>
        <v>4.050847457627119</v>
      </c>
      <c r="I96" s="60">
        <f t="shared" si="3"/>
        <v>4.050847457627119</v>
      </c>
    </row>
    <row r="97" spans="2:9" ht="12.75">
      <c r="B97" s="18"/>
      <c r="C97" s="22" t="s">
        <v>22</v>
      </c>
      <c r="D97" s="19">
        <v>7.15</v>
      </c>
      <c r="E97" s="19">
        <v>7.15</v>
      </c>
      <c r="F97" s="18">
        <v>11.09</v>
      </c>
      <c r="G97" s="18">
        <v>11.09</v>
      </c>
      <c r="H97" s="60">
        <f t="shared" si="2"/>
        <v>9.398305084745763</v>
      </c>
      <c r="I97" s="60">
        <f t="shared" si="3"/>
        <v>9.398305084745763</v>
      </c>
    </row>
    <row r="98" spans="2:9" ht="12.75">
      <c r="B98" s="18"/>
      <c r="C98" s="22" t="s">
        <v>24</v>
      </c>
      <c r="D98" s="19">
        <v>0.97</v>
      </c>
      <c r="E98" s="19">
        <v>0.97</v>
      </c>
      <c r="F98" s="18">
        <v>2.04</v>
      </c>
      <c r="G98" s="18">
        <v>2.04</v>
      </c>
      <c r="H98" s="60">
        <f t="shared" si="2"/>
        <v>1.728813559322034</v>
      </c>
      <c r="I98" s="60">
        <f t="shared" si="3"/>
        <v>1.728813559322034</v>
      </c>
    </row>
    <row r="99" spans="2:9" ht="25.5">
      <c r="B99" s="18"/>
      <c r="C99" s="25" t="s">
        <v>56</v>
      </c>
      <c r="D99" s="19">
        <v>0.02</v>
      </c>
      <c r="E99" s="19" t="s">
        <v>28</v>
      </c>
      <c r="F99" s="18">
        <v>0.26</v>
      </c>
      <c r="G99" s="35" t="s">
        <v>28</v>
      </c>
      <c r="H99" s="60">
        <f t="shared" si="2"/>
        <v>0.22033898305084748</v>
      </c>
      <c r="I99" s="60"/>
    </row>
    <row r="100" spans="2:9" ht="25.5">
      <c r="B100" s="18"/>
      <c r="C100" s="22" t="s">
        <v>5</v>
      </c>
      <c r="D100" s="19" t="s">
        <v>28</v>
      </c>
      <c r="E100" s="19" t="s">
        <v>28</v>
      </c>
      <c r="F100" s="35" t="s">
        <v>28</v>
      </c>
      <c r="G100" s="18">
        <v>0.26</v>
      </c>
      <c r="H100" s="60"/>
      <c r="I100" s="60">
        <f t="shared" si="3"/>
        <v>0.22033898305084748</v>
      </c>
    </row>
    <row r="101" spans="2:9" ht="12.75">
      <c r="B101" s="18"/>
      <c r="C101" s="22" t="s">
        <v>7</v>
      </c>
      <c r="D101" s="19">
        <v>0.84</v>
      </c>
      <c r="E101" s="66">
        <v>0.84</v>
      </c>
      <c r="F101" s="24">
        <v>5.16</v>
      </c>
      <c r="G101" s="24">
        <v>5.16</v>
      </c>
      <c r="H101" s="60">
        <f t="shared" si="2"/>
        <v>4.372881355932204</v>
      </c>
      <c r="I101" s="60">
        <f t="shared" si="3"/>
        <v>4.372881355932204</v>
      </c>
    </row>
    <row r="102" spans="2:9" ht="12.75">
      <c r="B102" s="18"/>
      <c r="C102" s="22" t="s">
        <v>23</v>
      </c>
      <c r="D102" s="19">
        <v>2.22</v>
      </c>
      <c r="E102" s="66">
        <v>2.22</v>
      </c>
      <c r="F102" s="24">
        <v>3.14</v>
      </c>
      <c r="G102" s="24">
        <v>3.14</v>
      </c>
      <c r="H102" s="60">
        <f t="shared" si="2"/>
        <v>2.661016949152543</v>
      </c>
      <c r="I102" s="60">
        <f t="shared" si="3"/>
        <v>2.661016949152543</v>
      </c>
    </row>
    <row r="103" spans="2:9" ht="11.25" customHeight="1">
      <c r="B103" s="18"/>
      <c r="C103" s="62" t="s">
        <v>25</v>
      </c>
      <c r="D103" s="19" t="s">
        <v>28</v>
      </c>
      <c r="E103" s="66" t="s">
        <v>28</v>
      </c>
      <c r="F103" s="24"/>
      <c r="G103" s="24"/>
      <c r="H103" s="60"/>
      <c r="I103" s="60"/>
    </row>
    <row r="104" spans="2:9" ht="12.75">
      <c r="B104" s="15"/>
      <c r="C104" s="27"/>
      <c r="D104" s="67"/>
      <c r="E104" s="67"/>
      <c r="F104" s="28"/>
      <c r="G104" s="28"/>
      <c r="H104" s="60"/>
      <c r="I104" s="60"/>
    </row>
    <row r="105" spans="2:9" ht="12.75">
      <c r="B105" s="18"/>
      <c r="C105" s="25" t="s">
        <v>60</v>
      </c>
      <c r="D105" s="19"/>
      <c r="E105" s="19"/>
      <c r="F105" s="18">
        <v>7.3</v>
      </c>
      <c r="G105" s="18">
        <v>7.3</v>
      </c>
      <c r="H105" s="60">
        <f t="shared" si="2"/>
        <v>6.186440677966102</v>
      </c>
      <c r="I105" s="60">
        <f t="shared" si="3"/>
        <v>6.186440677966102</v>
      </c>
    </row>
    <row r="106" spans="2:9" ht="14.25" customHeight="1">
      <c r="B106" s="18"/>
      <c r="C106" s="25" t="s">
        <v>61</v>
      </c>
      <c r="D106" s="66"/>
      <c r="E106" s="66"/>
      <c r="F106" s="24">
        <v>6.55</v>
      </c>
      <c r="G106" s="24">
        <v>6.54</v>
      </c>
      <c r="H106" s="60">
        <f t="shared" si="2"/>
        <v>5.5508474576271185</v>
      </c>
      <c r="I106" s="60">
        <f t="shared" si="3"/>
        <v>5.5423728813559325</v>
      </c>
    </row>
    <row r="107" spans="2:9" ht="12.75" customHeight="1" thickBot="1">
      <c r="B107" s="138"/>
      <c r="C107" s="138"/>
      <c r="D107" s="138"/>
      <c r="E107" s="138"/>
      <c r="F107" s="138"/>
      <c r="G107" s="138"/>
      <c r="H107" s="60"/>
      <c r="I107" s="60"/>
    </row>
    <row r="108" spans="2:11" s="1" customFormat="1" ht="17.25" customHeight="1" thickBot="1">
      <c r="B108" s="48" t="s">
        <v>9</v>
      </c>
      <c r="C108" s="139" t="s">
        <v>51</v>
      </c>
      <c r="D108" s="140"/>
      <c r="E108" s="140"/>
      <c r="F108" s="140"/>
      <c r="G108" s="140"/>
      <c r="H108" s="60"/>
      <c r="I108" s="60"/>
      <c r="K108" s="54"/>
    </row>
    <row r="109" spans="2:11" s="1" customFormat="1" ht="12.75" hidden="1">
      <c r="B109" s="47"/>
      <c r="C109" s="156" t="s">
        <v>72</v>
      </c>
      <c r="D109" s="157"/>
      <c r="E109" s="157"/>
      <c r="F109" s="157"/>
      <c r="G109" s="157"/>
      <c r="H109" s="60"/>
      <c r="I109" s="60"/>
      <c r="K109" s="54"/>
    </row>
    <row r="110" spans="2:11" s="1" customFormat="1" ht="12.75" hidden="1">
      <c r="B110" s="29"/>
      <c r="C110" s="154" t="s">
        <v>73</v>
      </c>
      <c r="D110" s="158"/>
      <c r="E110" s="158"/>
      <c r="F110" s="158"/>
      <c r="G110" s="158"/>
      <c r="H110" s="60"/>
      <c r="I110" s="60"/>
      <c r="K110" s="54"/>
    </row>
    <row r="111" spans="2:11" s="1" customFormat="1" ht="12.75">
      <c r="B111" s="29"/>
      <c r="C111" s="30"/>
      <c r="D111" s="68"/>
      <c r="E111" s="68"/>
      <c r="F111" s="34">
        <v>51</v>
      </c>
      <c r="G111" s="34">
        <v>52</v>
      </c>
      <c r="H111" s="60"/>
      <c r="I111" s="60"/>
      <c r="K111" s="54"/>
    </row>
    <row r="112" spans="2:9" ht="12.75">
      <c r="B112" s="15"/>
      <c r="C112" s="20" t="s">
        <v>18</v>
      </c>
      <c r="D112" s="67">
        <v>12.71</v>
      </c>
      <c r="E112" s="67">
        <f>SUM(E113:E123)</f>
        <v>12.690000000000001</v>
      </c>
      <c r="F112" s="28">
        <f>SUM(F113:F123)</f>
        <v>29.570000000000004</v>
      </c>
      <c r="G112" s="28">
        <f>SUM(G113:G123)</f>
        <v>29.570000000000004</v>
      </c>
      <c r="H112" s="60">
        <f t="shared" si="2"/>
        <v>25.059322033898308</v>
      </c>
      <c r="I112" s="60">
        <f t="shared" si="3"/>
        <v>25.059322033898308</v>
      </c>
    </row>
    <row r="113" spans="2:9" ht="25.5">
      <c r="B113" s="18"/>
      <c r="C113" s="22" t="s">
        <v>29</v>
      </c>
      <c r="D113" s="19">
        <v>4.32</v>
      </c>
      <c r="E113" s="19">
        <v>4.32</v>
      </c>
      <c r="F113" s="18">
        <v>7.34</v>
      </c>
      <c r="G113" s="18">
        <v>7.34</v>
      </c>
      <c r="H113" s="60">
        <f t="shared" si="2"/>
        <v>6.220338983050848</v>
      </c>
      <c r="I113" s="60">
        <f t="shared" si="3"/>
        <v>6.220338983050848</v>
      </c>
    </row>
    <row r="114" spans="2:9" ht="12.75">
      <c r="B114" s="18"/>
      <c r="C114" s="22" t="s">
        <v>4</v>
      </c>
      <c r="D114" s="19"/>
      <c r="E114" s="19"/>
      <c r="F114" s="18"/>
      <c r="G114" s="18"/>
      <c r="H114" s="60"/>
      <c r="I114" s="60"/>
    </row>
    <row r="115" spans="2:9" ht="25.5">
      <c r="B115" s="18"/>
      <c r="C115" s="22" t="s">
        <v>30</v>
      </c>
      <c r="D115" s="66">
        <v>1.2</v>
      </c>
      <c r="E115" s="66">
        <v>1.2</v>
      </c>
      <c r="F115" s="24">
        <v>3.32</v>
      </c>
      <c r="G115" s="24">
        <v>3.32</v>
      </c>
      <c r="H115" s="60">
        <f t="shared" si="2"/>
        <v>2.8135593220338984</v>
      </c>
      <c r="I115" s="60">
        <f t="shared" si="3"/>
        <v>2.8135593220338984</v>
      </c>
    </row>
    <row r="116" spans="2:9" ht="25.5">
      <c r="B116" s="18"/>
      <c r="C116" s="22" t="s">
        <v>20</v>
      </c>
      <c r="D116" s="19">
        <v>1.69</v>
      </c>
      <c r="E116" s="19">
        <v>1.69</v>
      </c>
      <c r="F116" s="18">
        <v>4.78</v>
      </c>
      <c r="G116" s="18">
        <v>4.78</v>
      </c>
      <c r="H116" s="60">
        <f t="shared" si="2"/>
        <v>4.050847457627119</v>
      </c>
      <c r="I116" s="60">
        <f t="shared" si="3"/>
        <v>4.050847457627119</v>
      </c>
    </row>
    <row r="117" spans="2:9" ht="12.75">
      <c r="B117" s="18"/>
      <c r="C117" s="22" t="s">
        <v>21</v>
      </c>
      <c r="D117" s="19">
        <v>1.45</v>
      </c>
      <c r="E117" s="19">
        <v>1.45</v>
      </c>
      <c r="F117" s="18">
        <v>3.53</v>
      </c>
      <c r="G117" s="18">
        <v>3.53</v>
      </c>
      <c r="H117" s="60">
        <f t="shared" si="2"/>
        <v>2.9915254237288136</v>
      </c>
      <c r="I117" s="60">
        <f t="shared" si="3"/>
        <v>2.9915254237288136</v>
      </c>
    </row>
    <row r="118" spans="2:9" ht="12.75">
      <c r="B118" s="18"/>
      <c r="C118" s="22" t="s">
        <v>24</v>
      </c>
      <c r="D118" s="19">
        <v>0.97</v>
      </c>
      <c r="E118" s="19">
        <v>0.97</v>
      </c>
      <c r="F118" s="18">
        <v>2.04</v>
      </c>
      <c r="G118" s="18">
        <v>2.04</v>
      </c>
      <c r="H118" s="60">
        <f t="shared" si="2"/>
        <v>1.728813559322034</v>
      </c>
      <c r="I118" s="60">
        <f t="shared" si="3"/>
        <v>1.728813559322034</v>
      </c>
    </row>
    <row r="119" spans="2:9" ht="25.5">
      <c r="B119" s="18"/>
      <c r="C119" s="25" t="s">
        <v>56</v>
      </c>
      <c r="D119" s="19">
        <v>0.02</v>
      </c>
      <c r="E119" s="19" t="s">
        <v>28</v>
      </c>
      <c r="F119" s="18">
        <v>0.26</v>
      </c>
      <c r="G119" s="35" t="s">
        <v>28</v>
      </c>
      <c r="H119" s="60">
        <f t="shared" si="2"/>
        <v>0.22033898305084748</v>
      </c>
      <c r="I119" s="60"/>
    </row>
    <row r="120" spans="2:9" ht="25.5">
      <c r="B120" s="18"/>
      <c r="C120" s="22" t="s">
        <v>5</v>
      </c>
      <c r="D120" s="19" t="s">
        <v>28</v>
      </c>
      <c r="E120" s="19" t="s">
        <v>28</v>
      </c>
      <c r="F120" s="35" t="s">
        <v>28</v>
      </c>
      <c r="G120" s="18">
        <v>0.26</v>
      </c>
      <c r="H120" s="60"/>
      <c r="I120" s="60">
        <f t="shared" si="3"/>
        <v>0.22033898305084748</v>
      </c>
    </row>
    <row r="121" spans="2:9" ht="12.75">
      <c r="B121" s="18"/>
      <c r="C121" s="22" t="s">
        <v>7</v>
      </c>
      <c r="D121" s="19">
        <v>0.84</v>
      </c>
      <c r="E121" s="66">
        <v>0.84</v>
      </c>
      <c r="F121" s="24">
        <v>5.16</v>
      </c>
      <c r="G121" s="24">
        <v>5.16</v>
      </c>
      <c r="H121" s="60">
        <f t="shared" si="2"/>
        <v>4.372881355932204</v>
      </c>
      <c r="I121" s="60">
        <f t="shared" si="3"/>
        <v>4.372881355932204</v>
      </c>
    </row>
    <row r="122" spans="2:9" ht="12.75">
      <c r="B122" s="18"/>
      <c r="C122" s="22" t="s">
        <v>23</v>
      </c>
      <c r="D122" s="19">
        <v>2.22</v>
      </c>
      <c r="E122" s="66">
        <v>2.22</v>
      </c>
      <c r="F122" s="24">
        <v>3.14</v>
      </c>
      <c r="G122" s="24">
        <v>3.14</v>
      </c>
      <c r="H122" s="60">
        <f t="shared" si="2"/>
        <v>2.661016949152543</v>
      </c>
      <c r="I122" s="60">
        <f t="shared" si="3"/>
        <v>2.661016949152543</v>
      </c>
    </row>
    <row r="123" spans="2:9" ht="12.75">
      <c r="B123" s="18"/>
      <c r="C123" s="22" t="s">
        <v>25</v>
      </c>
      <c r="D123" s="19" t="s">
        <v>28</v>
      </c>
      <c r="E123" s="66" t="s">
        <v>28</v>
      </c>
      <c r="F123" s="24"/>
      <c r="G123" s="24"/>
      <c r="H123" s="60"/>
      <c r="I123" s="60"/>
    </row>
    <row r="124" spans="2:9" ht="12.75">
      <c r="B124" s="15"/>
      <c r="C124" s="27"/>
      <c r="D124" s="67"/>
      <c r="E124" s="67"/>
      <c r="F124" s="28"/>
      <c r="G124" s="28"/>
      <c r="H124" s="60"/>
      <c r="I124" s="60"/>
    </row>
    <row r="125" spans="2:9" ht="12.75">
      <c r="B125" s="18"/>
      <c r="C125" s="25" t="s">
        <v>60</v>
      </c>
      <c r="D125" s="19"/>
      <c r="E125" s="19"/>
      <c r="F125" s="18">
        <v>7.3</v>
      </c>
      <c r="G125" s="18">
        <v>7.3</v>
      </c>
      <c r="H125" s="60">
        <f t="shared" si="2"/>
        <v>6.186440677966102</v>
      </c>
      <c r="I125" s="60">
        <f t="shared" si="3"/>
        <v>6.186440677966102</v>
      </c>
    </row>
    <row r="126" spans="2:9" ht="14.25" customHeight="1">
      <c r="B126" s="18"/>
      <c r="C126" s="25" t="s">
        <v>61</v>
      </c>
      <c r="D126" s="66"/>
      <c r="E126" s="66"/>
      <c r="F126" s="24">
        <v>6.85</v>
      </c>
      <c r="G126" s="24">
        <v>6.64</v>
      </c>
      <c r="H126" s="60"/>
      <c r="I126" s="60"/>
    </row>
    <row r="127" spans="2:9" ht="0.75" customHeight="1">
      <c r="B127" s="18"/>
      <c r="C127" s="142"/>
      <c r="D127" s="143"/>
      <c r="E127" s="143"/>
      <c r="F127" s="143"/>
      <c r="G127" s="143"/>
      <c r="H127" s="60">
        <f t="shared" si="2"/>
        <v>0</v>
      </c>
      <c r="I127" s="60">
        <f t="shared" si="3"/>
        <v>0</v>
      </c>
    </row>
    <row r="128" spans="2:9" ht="12" customHeight="1" thickBot="1">
      <c r="B128" s="138"/>
      <c r="C128" s="138"/>
      <c r="D128" s="138"/>
      <c r="E128" s="138"/>
      <c r="F128" s="138"/>
      <c r="G128" s="138"/>
      <c r="H128" s="60"/>
      <c r="I128" s="60"/>
    </row>
    <row r="129" spans="2:11" s="1" customFormat="1" ht="17.25" customHeight="1" thickBot="1">
      <c r="B129" s="48" t="s">
        <v>10</v>
      </c>
      <c r="C129" s="139" t="s">
        <v>52</v>
      </c>
      <c r="D129" s="140"/>
      <c r="E129" s="140"/>
      <c r="F129" s="140"/>
      <c r="G129" s="140"/>
      <c r="H129" s="60"/>
      <c r="I129" s="60"/>
      <c r="K129" s="54"/>
    </row>
    <row r="130" spans="2:11" s="77" customFormat="1" ht="117" customHeight="1" hidden="1">
      <c r="B130" s="79"/>
      <c r="C130" s="148" t="s">
        <v>74</v>
      </c>
      <c r="D130" s="149"/>
      <c r="E130" s="149"/>
      <c r="F130" s="149"/>
      <c r="G130" s="149"/>
      <c r="H130" s="76">
        <f t="shared" si="2"/>
        <v>0</v>
      </c>
      <c r="I130" s="76">
        <f t="shared" si="3"/>
        <v>0</v>
      </c>
      <c r="K130" s="76"/>
    </row>
    <row r="131" spans="2:11" s="77" customFormat="1" ht="117.75" customHeight="1" hidden="1">
      <c r="B131" s="79"/>
      <c r="C131" s="150" t="s">
        <v>75</v>
      </c>
      <c r="D131" s="151"/>
      <c r="E131" s="151"/>
      <c r="F131" s="151"/>
      <c r="G131" s="151"/>
      <c r="H131" s="76">
        <f t="shared" si="2"/>
        <v>0</v>
      </c>
      <c r="I131" s="76">
        <f t="shared" si="3"/>
        <v>0</v>
      </c>
      <c r="K131" s="76"/>
    </row>
    <row r="132" spans="2:11" s="77" customFormat="1" ht="40.5" customHeight="1" hidden="1">
      <c r="B132" s="79"/>
      <c r="C132" s="152" t="s">
        <v>76</v>
      </c>
      <c r="D132" s="153"/>
      <c r="E132" s="153"/>
      <c r="F132" s="153"/>
      <c r="G132" s="153"/>
      <c r="H132" s="76">
        <f t="shared" si="2"/>
        <v>0</v>
      </c>
      <c r="I132" s="76">
        <f t="shared" si="3"/>
        <v>0</v>
      </c>
      <c r="K132" s="76"/>
    </row>
    <row r="133" spans="2:11" s="77" customFormat="1" ht="39" customHeight="1" hidden="1">
      <c r="B133" s="80"/>
      <c r="C133" s="154" t="s">
        <v>77</v>
      </c>
      <c r="D133" s="155"/>
      <c r="E133" s="155"/>
      <c r="F133" s="155"/>
      <c r="G133" s="155"/>
      <c r="H133" s="76">
        <f t="shared" si="2"/>
        <v>0</v>
      </c>
      <c r="I133" s="76">
        <f t="shared" si="3"/>
        <v>0</v>
      </c>
      <c r="K133" s="76"/>
    </row>
    <row r="134" spans="2:11" s="1" customFormat="1" ht="21.75" customHeight="1">
      <c r="B134" s="29"/>
      <c r="C134" s="30"/>
      <c r="D134" s="69"/>
      <c r="E134" s="69"/>
      <c r="F134" s="36">
        <v>61</v>
      </c>
      <c r="G134" s="36">
        <v>62</v>
      </c>
      <c r="H134" s="60"/>
      <c r="I134" s="60"/>
      <c r="K134" s="54"/>
    </row>
    <row r="135" spans="2:9" ht="12.75">
      <c r="B135" s="15"/>
      <c r="C135" s="20" t="s">
        <v>18</v>
      </c>
      <c r="D135" s="67">
        <f>11.25+0.01</f>
        <v>11.26</v>
      </c>
      <c r="E135" s="67">
        <f>SUM(E136:E145)</f>
        <v>11.240000000000002</v>
      </c>
      <c r="F135" s="28">
        <f>SUM(F136:F145)</f>
        <v>26.040000000000003</v>
      </c>
      <c r="G135" s="28">
        <f>SUM(G136:G145)</f>
        <v>26.040000000000003</v>
      </c>
      <c r="H135" s="60">
        <f t="shared" si="2"/>
        <v>22.067796610169495</v>
      </c>
      <c r="I135" s="60">
        <f t="shared" si="3"/>
        <v>22.067796610169495</v>
      </c>
    </row>
    <row r="136" spans="2:9" ht="24" customHeight="1">
      <c r="B136" s="18"/>
      <c r="C136" s="22" t="s">
        <v>29</v>
      </c>
      <c r="D136" s="19">
        <v>4.32</v>
      </c>
      <c r="E136" s="19">
        <v>4.32</v>
      </c>
      <c r="F136" s="18">
        <v>7.34</v>
      </c>
      <c r="G136" s="18">
        <v>7.34</v>
      </c>
      <c r="H136" s="60">
        <f t="shared" si="2"/>
        <v>6.220338983050848</v>
      </c>
      <c r="I136" s="60">
        <f t="shared" si="3"/>
        <v>6.220338983050848</v>
      </c>
    </row>
    <row r="137" spans="2:9" ht="12.75" customHeight="1">
      <c r="B137" s="18"/>
      <c r="C137" s="22" t="s">
        <v>4</v>
      </c>
      <c r="D137" s="19"/>
      <c r="E137" s="19"/>
      <c r="F137" s="18"/>
      <c r="G137" s="18"/>
      <c r="H137" s="60"/>
      <c r="I137" s="60"/>
    </row>
    <row r="138" spans="2:9" ht="23.25" customHeight="1">
      <c r="B138" s="18"/>
      <c r="C138" s="22" t="s">
        <v>30</v>
      </c>
      <c r="D138" s="66">
        <v>1.2</v>
      </c>
      <c r="E138" s="66">
        <v>1.2</v>
      </c>
      <c r="F138" s="24">
        <v>3.32</v>
      </c>
      <c r="G138" s="24">
        <v>3.32</v>
      </c>
      <c r="H138" s="60">
        <f t="shared" si="2"/>
        <v>2.8135593220338984</v>
      </c>
      <c r="I138" s="60">
        <f t="shared" si="3"/>
        <v>2.8135593220338984</v>
      </c>
    </row>
    <row r="139" spans="2:9" ht="25.5">
      <c r="B139" s="18"/>
      <c r="C139" s="22" t="s">
        <v>20</v>
      </c>
      <c r="D139" s="19">
        <v>1.69</v>
      </c>
      <c r="E139" s="19">
        <v>1.69</v>
      </c>
      <c r="F139" s="18">
        <v>4.78</v>
      </c>
      <c r="G139" s="18">
        <v>4.78</v>
      </c>
      <c r="H139" s="60">
        <f t="shared" si="2"/>
        <v>4.050847457627119</v>
      </c>
      <c r="I139" s="60">
        <f t="shared" si="3"/>
        <v>4.050847457627119</v>
      </c>
    </row>
    <row r="140" spans="2:9" ht="12.75">
      <c r="B140" s="18"/>
      <c r="C140" s="22" t="s">
        <v>24</v>
      </c>
      <c r="D140" s="19">
        <v>0.97</v>
      </c>
      <c r="E140" s="19">
        <v>0.97</v>
      </c>
      <c r="F140" s="18">
        <v>2.04</v>
      </c>
      <c r="G140" s="18">
        <v>2.04</v>
      </c>
      <c r="H140" s="60">
        <f t="shared" si="2"/>
        <v>1.728813559322034</v>
      </c>
      <c r="I140" s="60">
        <f t="shared" si="3"/>
        <v>1.728813559322034</v>
      </c>
    </row>
    <row r="141" spans="2:9" ht="25.5">
      <c r="B141" s="18"/>
      <c r="C141" s="25" t="s">
        <v>56</v>
      </c>
      <c r="D141" s="19">
        <v>0.02</v>
      </c>
      <c r="E141" s="19" t="s">
        <v>28</v>
      </c>
      <c r="F141" s="18">
        <v>0.26</v>
      </c>
      <c r="G141" s="35" t="s">
        <v>28</v>
      </c>
      <c r="H141" s="60">
        <f t="shared" si="2"/>
        <v>0.22033898305084748</v>
      </c>
      <c r="I141" s="60"/>
    </row>
    <row r="142" spans="2:9" ht="25.5">
      <c r="B142" s="18"/>
      <c r="C142" s="22" t="s">
        <v>5</v>
      </c>
      <c r="D142" s="19" t="s">
        <v>28</v>
      </c>
      <c r="E142" s="19" t="s">
        <v>28</v>
      </c>
      <c r="F142" s="35" t="s">
        <v>28</v>
      </c>
      <c r="G142" s="18">
        <v>0.26</v>
      </c>
      <c r="H142" s="60"/>
      <c r="I142" s="60">
        <f t="shared" si="3"/>
        <v>0.22033898305084748</v>
      </c>
    </row>
    <row r="143" spans="2:9" ht="12.75">
      <c r="B143" s="18"/>
      <c r="C143" s="22" t="s">
        <v>7</v>
      </c>
      <c r="D143" s="19">
        <v>0.84</v>
      </c>
      <c r="E143" s="66">
        <v>0.84</v>
      </c>
      <c r="F143" s="24">
        <v>5.16</v>
      </c>
      <c r="G143" s="24">
        <v>5.16</v>
      </c>
      <c r="H143" s="60">
        <f t="shared" si="2"/>
        <v>4.372881355932204</v>
      </c>
      <c r="I143" s="60">
        <f t="shared" si="3"/>
        <v>4.372881355932204</v>
      </c>
    </row>
    <row r="144" spans="2:9" ht="12.75">
      <c r="B144" s="18"/>
      <c r="C144" s="22" t="s">
        <v>23</v>
      </c>
      <c r="D144" s="19">
        <v>2.22</v>
      </c>
      <c r="E144" s="66">
        <v>2.22</v>
      </c>
      <c r="F144" s="24">
        <v>3.14</v>
      </c>
      <c r="G144" s="24">
        <v>3.14</v>
      </c>
      <c r="H144" s="60">
        <f t="shared" si="2"/>
        <v>2.661016949152543</v>
      </c>
      <c r="I144" s="60">
        <f t="shared" si="3"/>
        <v>2.661016949152543</v>
      </c>
    </row>
    <row r="145" spans="2:9" ht="12.75">
      <c r="B145" s="18"/>
      <c r="C145" s="22" t="s">
        <v>25</v>
      </c>
      <c r="D145" s="19" t="s">
        <v>28</v>
      </c>
      <c r="E145" s="66" t="s">
        <v>28</v>
      </c>
      <c r="F145" s="24"/>
      <c r="G145" s="24"/>
      <c r="H145" s="60"/>
      <c r="I145" s="60"/>
    </row>
    <row r="146" spans="2:9" ht="12.75" customHeight="1">
      <c r="B146" s="15"/>
      <c r="C146" s="27"/>
      <c r="D146" s="67"/>
      <c r="E146" s="67"/>
      <c r="F146" s="28"/>
      <c r="G146" s="28"/>
      <c r="H146" s="60"/>
      <c r="I146" s="60"/>
    </row>
    <row r="147" spans="2:9" ht="12.75">
      <c r="B147" s="81"/>
      <c r="C147" s="85" t="s">
        <v>60</v>
      </c>
      <c r="D147" s="82"/>
      <c r="E147" s="82"/>
      <c r="F147" s="18">
        <v>7.3</v>
      </c>
      <c r="G147" s="18">
        <v>7.3</v>
      </c>
      <c r="H147" s="60">
        <f t="shared" si="2"/>
        <v>6.186440677966102</v>
      </c>
      <c r="I147" s="60">
        <f t="shared" si="3"/>
        <v>6.186440677966102</v>
      </c>
    </row>
    <row r="148" spans="2:9" ht="14.25" customHeight="1">
      <c r="B148" s="81"/>
      <c r="C148" s="85" t="s">
        <v>61</v>
      </c>
      <c r="D148" s="83"/>
      <c r="E148" s="83"/>
      <c r="F148" s="114">
        <v>5.81</v>
      </c>
      <c r="G148" s="114">
        <v>5.61</v>
      </c>
      <c r="H148" s="60">
        <f t="shared" si="2"/>
        <v>4.923728813559322</v>
      </c>
      <c r="I148" s="60">
        <f t="shared" si="3"/>
        <v>4.754237288135593</v>
      </c>
    </row>
    <row r="149" spans="2:9" ht="16.5" customHeight="1">
      <c r="B149" s="18"/>
      <c r="C149" s="142"/>
      <c r="D149" s="143"/>
      <c r="E149" s="143"/>
      <c r="F149" s="143"/>
      <c r="G149" s="143"/>
      <c r="H149" s="60"/>
      <c r="I149" s="60"/>
    </row>
    <row r="150" spans="2:9" ht="10.5" customHeight="1" thickBot="1">
      <c r="B150" s="138"/>
      <c r="C150" s="138"/>
      <c r="D150" s="138"/>
      <c r="E150" s="138"/>
      <c r="F150" s="138"/>
      <c r="G150" s="138"/>
      <c r="H150" s="60"/>
      <c r="I150" s="60"/>
    </row>
    <row r="151" spans="2:11" s="1" customFormat="1" ht="33" customHeight="1" thickBot="1">
      <c r="B151" s="48" t="s">
        <v>11</v>
      </c>
      <c r="C151" s="139" t="s">
        <v>53</v>
      </c>
      <c r="D151" s="140"/>
      <c r="E151" s="140"/>
      <c r="F151" s="140"/>
      <c r="G151" s="140"/>
      <c r="H151" s="60"/>
      <c r="I151" s="60"/>
      <c r="K151" s="54"/>
    </row>
    <row r="152" spans="2:9" ht="15.75" customHeight="1">
      <c r="B152" s="49"/>
      <c r="C152" s="146" t="s">
        <v>17</v>
      </c>
      <c r="D152" s="147"/>
      <c r="E152" s="147"/>
      <c r="F152" s="147"/>
      <c r="G152" s="147"/>
      <c r="H152" s="60"/>
      <c r="I152" s="60"/>
    </row>
    <row r="153" spans="2:9" ht="15.75" customHeight="1">
      <c r="B153" s="18"/>
      <c r="C153" s="37"/>
      <c r="D153" s="70"/>
      <c r="E153" s="70"/>
      <c r="F153" s="39">
        <v>71</v>
      </c>
      <c r="G153" s="38"/>
      <c r="H153" s="60"/>
      <c r="I153" s="60"/>
    </row>
    <row r="154" spans="2:9" ht="12.75">
      <c r="B154" s="18"/>
      <c r="C154" s="20" t="s">
        <v>18</v>
      </c>
      <c r="D154" s="67">
        <f>10.05+0.01</f>
        <v>10.06</v>
      </c>
      <c r="E154" s="67"/>
      <c r="F154" s="28">
        <f>SUM(F155:F162)</f>
        <v>22.72</v>
      </c>
      <c r="G154" s="28"/>
      <c r="H154" s="60">
        <f t="shared" si="2"/>
        <v>19.25423728813559</v>
      </c>
      <c r="I154" s="60"/>
    </row>
    <row r="155" spans="2:9" ht="25.5">
      <c r="B155" s="18"/>
      <c r="C155" s="22" t="s">
        <v>29</v>
      </c>
      <c r="D155" s="19">
        <v>4.32</v>
      </c>
      <c r="E155" s="19">
        <v>4.32</v>
      </c>
      <c r="F155" s="18">
        <v>7.34</v>
      </c>
      <c r="G155" s="23" t="s">
        <v>28</v>
      </c>
      <c r="H155" s="60">
        <f t="shared" si="2"/>
        <v>6.220338983050848</v>
      </c>
      <c r="I155" s="60"/>
    </row>
    <row r="156" spans="2:9" ht="12.75">
      <c r="B156" s="18"/>
      <c r="C156" s="22" t="s">
        <v>4</v>
      </c>
      <c r="D156" s="19"/>
      <c r="E156" s="19"/>
      <c r="F156" s="18"/>
      <c r="G156" s="23" t="s">
        <v>28</v>
      </c>
      <c r="H156" s="60"/>
      <c r="I156" s="60"/>
    </row>
    <row r="157" spans="2:9" ht="25.5">
      <c r="B157" s="18"/>
      <c r="C157" s="22" t="s">
        <v>20</v>
      </c>
      <c r="D157" s="19">
        <v>1.69</v>
      </c>
      <c r="E157" s="19" t="s">
        <v>28</v>
      </c>
      <c r="F157" s="18">
        <v>4.78</v>
      </c>
      <c r="G157" s="23" t="s">
        <v>28</v>
      </c>
      <c r="H157" s="60">
        <f aca="true" t="shared" si="4" ref="H157:H200">F157/1.18</f>
        <v>4.050847457627119</v>
      </c>
      <c r="I157" s="60"/>
    </row>
    <row r="158" spans="2:9" ht="12.75">
      <c r="B158" s="18"/>
      <c r="C158" s="22" t="s">
        <v>24</v>
      </c>
      <c r="D158" s="19">
        <v>0.97</v>
      </c>
      <c r="E158" s="19" t="s">
        <v>28</v>
      </c>
      <c r="F158" s="18">
        <v>2.04</v>
      </c>
      <c r="G158" s="23" t="s">
        <v>28</v>
      </c>
      <c r="H158" s="60">
        <f t="shared" si="4"/>
        <v>1.728813559322034</v>
      </c>
      <c r="I158" s="60"/>
    </row>
    <row r="159" spans="2:9" ht="25.5">
      <c r="B159" s="18"/>
      <c r="C159" s="25" t="s">
        <v>56</v>
      </c>
      <c r="D159" s="19">
        <v>0.02</v>
      </c>
      <c r="E159" s="19" t="s">
        <v>28</v>
      </c>
      <c r="F159" s="18">
        <v>0.26</v>
      </c>
      <c r="G159" s="23" t="s">
        <v>28</v>
      </c>
      <c r="H159" s="60">
        <f t="shared" si="4"/>
        <v>0.22033898305084748</v>
      </c>
      <c r="I159" s="60"/>
    </row>
    <row r="160" spans="2:9" ht="12.75">
      <c r="B160" s="18"/>
      <c r="C160" s="22" t="s">
        <v>7</v>
      </c>
      <c r="D160" s="19">
        <v>0.84</v>
      </c>
      <c r="E160" s="19" t="s">
        <v>28</v>
      </c>
      <c r="F160" s="18">
        <v>5.16</v>
      </c>
      <c r="G160" s="23" t="s">
        <v>28</v>
      </c>
      <c r="H160" s="60">
        <f t="shared" si="4"/>
        <v>4.372881355932204</v>
      </c>
      <c r="I160" s="60"/>
    </row>
    <row r="161" spans="2:9" ht="12.75">
      <c r="B161" s="18"/>
      <c r="C161" s="22" t="s">
        <v>23</v>
      </c>
      <c r="D161" s="19">
        <v>2.22</v>
      </c>
      <c r="E161" s="19" t="s">
        <v>28</v>
      </c>
      <c r="F161" s="18">
        <v>3.14</v>
      </c>
      <c r="G161" s="23" t="s">
        <v>28</v>
      </c>
      <c r="H161" s="60">
        <f t="shared" si="4"/>
        <v>2.661016949152543</v>
      </c>
      <c r="I161" s="60"/>
    </row>
    <row r="162" spans="2:9" ht="12.75">
      <c r="B162" s="18"/>
      <c r="C162" s="22" t="s">
        <v>25</v>
      </c>
      <c r="D162" s="19" t="s">
        <v>28</v>
      </c>
      <c r="E162" s="19" t="s">
        <v>28</v>
      </c>
      <c r="F162" s="18"/>
      <c r="G162" s="23" t="s">
        <v>28</v>
      </c>
      <c r="H162" s="60"/>
      <c r="I162" s="60"/>
    </row>
    <row r="163" spans="2:9" ht="12.75" customHeight="1">
      <c r="B163" s="15"/>
      <c r="C163" s="27"/>
      <c r="D163" s="67"/>
      <c r="E163" s="67"/>
      <c r="F163" s="28"/>
      <c r="G163" s="28"/>
      <c r="H163" s="60"/>
      <c r="I163" s="60"/>
    </row>
    <row r="164" spans="2:9" ht="12.75">
      <c r="B164" s="18"/>
      <c r="C164" s="25" t="s">
        <v>60</v>
      </c>
      <c r="D164" s="19"/>
      <c r="E164" s="19"/>
      <c r="F164" s="18">
        <v>7.3</v>
      </c>
      <c r="G164" s="18"/>
      <c r="H164" s="60">
        <f t="shared" si="4"/>
        <v>6.186440677966102</v>
      </c>
      <c r="I164" s="60"/>
    </row>
    <row r="165" spans="2:9" ht="14.25" customHeight="1">
      <c r="B165" s="18"/>
      <c r="C165" s="25" t="s">
        <v>61</v>
      </c>
      <c r="D165" s="66"/>
      <c r="E165" s="66"/>
      <c r="F165" s="24">
        <v>5.29</v>
      </c>
      <c r="G165" s="24"/>
      <c r="H165" s="60">
        <f t="shared" si="4"/>
        <v>4.483050847457627</v>
      </c>
      <c r="I165" s="60"/>
    </row>
    <row r="166" spans="2:9" ht="14.25" customHeight="1" thickBot="1">
      <c r="B166" s="57"/>
      <c r="C166" s="58"/>
      <c r="D166" s="71"/>
      <c r="E166" s="71"/>
      <c r="F166" s="59"/>
      <c r="G166" s="59"/>
      <c r="H166" s="60"/>
      <c r="I166" s="60"/>
    </row>
    <row r="167" spans="2:11" s="1" customFormat="1" ht="18" customHeight="1" thickBot="1">
      <c r="B167" s="48" t="s">
        <v>12</v>
      </c>
      <c r="C167" s="139" t="s">
        <v>54</v>
      </c>
      <c r="D167" s="140"/>
      <c r="E167" s="140"/>
      <c r="F167" s="140"/>
      <c r="G167" s="140"/>
      <c r="H167" s="60"/>
      <c r="I167" s="60"/>
      <c r="K167" s="54"/>
    </row>
    <row r="168" spans="2:9" ht="48.75" customHeight="1" hidden="1">
      <c r="B168" s="49"/>
      <c r="C168" s="145" t="s">
        <v>32</v>
      </c>
      <c r="D168" s="145"/>
      <c r="E168" s="145"/>
      <c r="F168" s="145"/>
      <c r="G168" s="145"/>
      <c r="H168" s="60"/>
      <c r="I168" s="60"/>
    </row>
    <row r="169" spans="2:9" ht="16.5" customHeight="1">
      <c r="B169" s="18"/>
      <c r="C169" s="40"/>
      <c r="D169" s="72"/>
      <c r="E169" s="72"/>
      <c r="F169" s="41">
        <v>81</v>
      </c>
      <c r="G169" s="40"/>
      <c r="H169" s="60"/>
      <c r="I169" s="60"/>
    </row>
    <row r="170" spans="2:9" ht="12.75">
      <c r="B170" s="18"/>
      <c r="C170" s="20" t="s">
        <v>18</v>
      </c>
      <c r="D170" s="67">
        <f>10.05+0.01</f>
        <v>10.06</v>
      </c>
      <c r="E170" s="67" t="s">
        <v>28</v>
      </c>
      <c r="F170" s="28">
        <f>SUM(F171:F177)</f>
        <v>12.96</v>
      </c>
      <c r="G170" s="21" t="s">
        <v>28</v>
      </c>
      <c r="H170" s="60">
        <f t="shared" si="4"/>
        <v>10.983050847457628</v>
      </c>
      <c r="I170" s="60"/>
    </row>
    <row r="171" spans="2:9" ht="25.5">
      <c r="B171" s="18"/>
      <c r="C171" s="22" t="s">
        <v>29</v>
      </c>
      <c r="D171" s="19">
        <v>4.32</v>
      </c>
      <c r="E171" s="19">
        <v>4.32</v>
      </c>
      <c r="F171" s="18">
        <v>2.36</v>
      </c>
      <c r="G171" s="23" t="s">
        <v>28</v>
      </c>
      <c r="H171" s="60">
        <f t="shared" si="4"/>
        <v>2</v>
      </c>
      <c r="I171" s="60"/>
    </row>
    <row r="172" spans="2:9" ht="12.75">
      <c r="B172" s="18"/>
      <c r="C172" s="22" t="s">
        <v>4</v>
      </c>
      <c r="D172" s="19"/>
      <c r="E172" s="19"/>
      <c r="F172" s="18"/>
      <c r="G172" s="23"/>
      <c r="H172" s="60"/>
      <c r="I172" s="60"/>
    </row>
    <row r="173" spans="2:9" ht="25.5">
      <c r="B173" s="18"/>
      <c r="C173" s="22" t="s">
        <v>20</v>
      </c>
      <c r="D173" s="19">
        <v>1.69</v>
      </c>
      <c r="E173" s="19" t="s">
        <v>28</v>
      </c>
      <c r="F173" s="18"/>
      <c r="G173" s="23" t="s">
        <v>28</v>
      </c>
      <c r="H173" s="60"/>
      <c r="I173" s="60"/>
    </row>
    <row r="174" spans="2:9" ht="12.75">
      <c r="B174" s="18"/>
      <c r="C174" s="22" t="s">
        <v>24</v>
      </c>
      <c r="D174" s="19">
        <v>0.97</v>
      </c>
      <c r="E174" s="19" t="s">
        <v>28</v>
      </c>
      <c r="F174" s="18">
        <v>2.04</v>
      </c>
      <c r="G174" s="23" t="s">
        <v>28</v>
      </c>
      <c r="H174" s="60">
        <f t="shared" si="4"/>
        <v>1.728813559322034</v>
      </c>
      <c r="I174" s="60"/>
    </row>
    <row r="175" spans="2:9" ht="25.5">
      <c r="B175" s="18"/>
      <c r="C175" s="25" t="s">
        <v>56</v>
      </c>
      <c r="D175" s="19">
        <v>0.02</v>
      </c>
      <c r="E175" s="19" t="s">
        <v>28</v>
      </c>
      <c r="F175" s="18">
        <v>0.26</v>
      </c>
      <c r="G175" s="23" t="s">
        <v>28</v>
      </c>
      <c r="H175" s="60">
        <f t="shared" si="4"/>
        <v>0.22033898305084748</v>
      </c>
      <c r="I175" s="60"/>
    </row>
    <row r="176" spans="2:9" ht="22.5" customHeight="1">
      <c r="B176" s="18"/>
      <c r="C176" s="22" t="s">
        <v>7</v>
      </c>
      <c r="D176" s="19">
        <v>0.84</v>
      </c>
      <c r="E176" s="19" t="s">
        <v>28</v>
      </c>
      <c r="F176" s="18">
        <v>5.16</v>
      </c>
      <c r="G176" s="23" t="s">
        <v>28</v>
      </c>
      <c r="H176" s="60">
        <f t="shared" si="4"/>
        <v>4.372881355932204</v>
      </c>
      <c r="I176" s="60"/>
    </row>
    <row r="177" spans="2:9" ht="22.5" customHeight="1">
      <c r="B177" s="18"/>
      <c r="C177" s="22" t="s">
        <v>23</v>
      </c>
      <c r="D177" s="19">
        <v>2.22</v>
      </c>
      <c r="E177" s="19" t="s">
        <v>28</v>
      </c>
      <c r="F177" s="18">
        <v>3.14</v>
      </c>
      <c r="G177" s="23" t="s">
        <v>28</v>
      </c>
      <c r="H177" s="60"/>
      <c r="I177" s="60"/>
    </row>
    <row r="178" spans="2:9" ht="12.75" customHeight="1">
      <c r="B178" s="15"/>
      <c r="C178" s="27"/>
      <c r="D178" s="67"/>
      <c r="E178" s="67"/>
      <c r="F178" s="28"/>
      <c r="G178" s="28"/>
      <c r="H178" s="60"/>
      <c r="I178" s="60"/>
    </row>
    <row r="179" spans="2:9" ht="12.75">
      <c r="B179" s="18"/>
      <c r="C179" s="25" t="s">
        <v>60</v>
      </c>
      <c r="D179" s="19"/>
      <c r="E179" s="19"/>
      <c r="F179" s="18">
        <v>7.3</v>
      </c>
      <c r="G179" s="18">
        <v>7.3</v>
      </c>
      <c r="H179" s="60">
        <f t="shared" si="4"/>
        <v>6.186440677966102</v>
      </c>
      <c r="I179" s="60"/>
    </row>
    <row r="180" spans="2:9" ht="14.25" customHeight="1">
      <c r="B180" s="18"/>
      <c r="C180" s="25" t="s">
        <v>61</v>
      </c>
      <c r="D180" s="66"/>
      <c r="E180" s="66"/>
      <c r="F180" s="24">
        <v>5.71</v>
      </c>
      <c r="G180" s="24"/>
      <c r="H180" s="60">
        <f t="shared" si="4"/>
        <v>4.838983050847458</v>
      </c>
      <c r="I180" s="60"/>
    </row>
    <row r="181" spans="2:9" ht="13.5" thickBot="1">
      <c r="B181" s="138"/>
      <c r="C181" s="138"/>
      <c r="D181" s="138"/>
      <c r="E181" s="138"/>
      <c r="F181" s="138"/>
      <c r="G181" s="138"/>
      <c r="H181" s="60"/>
      <c r="I181" s="60"/>
    </row>
    <row r="182" spans="2:11" s="1" customFormat="1" ht="20.25" customHeight="1" thickBot="1">
      <c r="B182" s="48" t="s">
        <v>13</v>
      </c>
      <c r="C182" s="139" t="s">
        <v>55</v>
      </c>
      <c r="D182" s="140"/>
      <c r="E182" s="140"/>
      <c r="F182" s="140"/>
      <c r="G182" s="140"/>
      <c r="H182" s="60"/>
      <c r="I182" s="60"/>
      <c r="K182" s="54"/>
    </row>
    <row r="183" spans="2:11" s="1" customFormat="1" ht="40.5" customHeight="1" hidden="1">
      <c r="B183" s="50"/>
      <c r="C183" s="141" t="s">
        <v>78</v>
      </c>
      <c r="D183" s="141"/>
      <c r="E183" s="141"/>
      <c r="F183" s="141"/>
      <c r="G183" s="141"/>
      <c r="H183" s="60"/>
      <c r="I183" s="60"/>
      <c r="K183" s="54"/>
    </row>
    <row r="184" spans="2:11" s="1" customFormat="1" ht="21" customHeight="1">
      <c r="B184" s="42"/>
      <c r="C184" s="43"/>
      <c r="D184" s="72"/>
      <c r="E184" s="72"/>
      <c r="F184" s="41">
        <v>91</v>
      </c>
      <c r="G184" s="43"/>
      <c r="H184" s="60"/>
      <c r="I184" s="60"/>
      <c r="K184" s="54"/>
    </row>
    <row r="185" spans="2:9" ht="12.75">
      <c r="B185" s="15"/>
      <c r="C185" s="20" t="s">
        <v>18</v>
      </c>
      <c r="D185" s="67">
        <f>SUM(D186:D199)</f>
        <v>11.260000000000002</v>
      </c>
      <c r="E185" s="19" t="s">
        <v>28</v>
      </c>
      <c r="F185" s="44">
        <f>SUM(F186:F196)</f>
        <v>25.240000000000002</v>
      </c>
      <c r="G185" s="45" t="s">
        <v>28</v>
      </c>
      <c r="H185" s="60">
        <f t="shared" si="4"/>
        <v>21.389830508474578</v>
      </c>
      <c r="I185" s="60"/>
    </row>
    <row r="186" spans="2:9" ht="25.5">
      <c r="B186" s="16"/>
      <c r="C186" s="22" t="s">
        <v>29</v>
      </c>
      <c r="D186" s="19">
        <v>4.32</v>
      </c>
      <c r="E186" s="19" t="s">
        <v>28</v>
      </c>
      <c r="F186" s="18">
        <v>2.36</v>
      </c>
      <c r="G186" s="23" t="s">
        <v>28</v>
      </c>
      <c r="H186" s="60">
        <f t="shared" si="4"/>
        <v>2</v>
      </c>
      <c r="I186" s="60"/>
    </row>
    <row r="187" spans="2:9" ht="12.75">
      <c r="B187" s="16"/>
      <c r="C187" s="22" t="s">
        <v>4</v>
      </c>
      <c r="D187" s="19"/>
      <c r="E187" s="19"/>
      <c r="F187" s="18"/>
      <c r="G187" s="23"/>
      <c r="H187" s="60"/>
      <c r="I187" s="60"/>
    </row>
    <row r="188" spans="2:9" ht="25.5">
      <c r="B188" s="16"/>
      <c r="C188" s="22" t="s">
        <v>30</v>
      </c>
      <c r="D188" s="66">
        <v>1.2</v>
      </c>
      <c r="E188" s="19" t="s">
        <v>28</v>
      </c>
      <c r="F188" s="18">
        <v>3.32</v>
      </c>
      <c r="G188" s="23" t="s">
        <v>28</v>
      </c>
      <c r="H188" s="60">
        <f t="shared" si="4"/>
        <v>2.8135593220338984</v>
      </c>
      <c r="I188" s="60"/>
    </row>
    <row r="189" spans="2:9" ht="25.5">
      <c r="B189" s="16"/>
      <c r="C189" s="22" t="s">
        <v>20</v>
      </c>
      <c r="D189" s="19">
        <v>1.69</v>
      </c>
      <c r="E189" s="19" t="s">
        <v>28</v>
      </c>
      <c r="F189" s="18">
        <v>4.78</v>
      </c>
      <c r="G189" s="23" t="s">
        <v>28</v>
      </c>
      <c r="H189" s="60">
        <f t="shared" si="4"/>
        <v>4.050847457627119</v>
      </c>
      <c r="I189" s="60"/>
    </row>
    <row r="190" spans="2:9" ht="12.75">
      <c r="B190" s="16"/>
      <c r="C190" s="22" t="s">
        <v>24</v>
      </c>
      <c r="D190" s="19">
        <v>0.97</v>
      </c>
      <c r="E190" s="19" t="s">
        <v>28</v>
      </c>
      <c r="F190" s="18">
        <v>2.04</v>
      </c>
      <c r="G190" s="23" t="s">
        <v>28</v>
      </c>
      <c r="H190" s="60">
        <f t="shared" si="4"/>
        <v>1.728813559322034</v>
      </c>
      <c r="I190" s="60"/>
    </row>
    <row r="191" spans="2:9" ht="12.75">
      <c r="B191" s="18"/>
      <c r="C191" s="22" t="s">
        <v>23</v>
      </c>
      <c r="D191" s="19">
        <v>2.22</v>
      </c>
      <c r="E191" s="19" t="s">
        <v>28</v>
      </c>
      <c r="F191" s="18">
        <v>3.14</v>
      </c>
      <c r="G191" s="23" t="s">
        <v>28</v>
      </c>
      <c r="H191" s="60">
        <f t="shared" si="4"/>
        <v>2.661016949152543</v>
      </c>
      <c r="I191" s="60"/>
    </row>
    <row r="192" spans="2:9" ht="25.5">
      <c r="B192" s="16"/>
      <c r="C192" s="25" t="s">
        <v>56</v>
      </c>
      <c r="D192" s="19">
        <v>0.02</v>
      </c>
      <c r="E192" s="19" t="s">
        <v>28</v>
      </c>
      <c r="F192" s="18">
        <v>0.26</v>
      </c>
      <c r="G192" s="23" t="s">
        <v>28</v>
      </c>
      <c r="H192" s="60">
        <f t="shared" si="4"/>
        <v>0.22033898305084748</v>
      </c>
      <c r="I192" s="60"/>
    </row>
    <row r="193" spans="2:9" ht="25.5">
      <c r="B193" s="16"/>
      <c r="C193" s="22" t="s">
        <v>5</v>
      </c>
      <c r="D193" s="19" t="s">
        <v>28</v>
      </c>
      <c r="E193" s="19" t="s">
        <v>28</v>
      </c>
      <c r="F193" s="35" t="s">
        <v>28</v>
      </c>
      <c r="G193" s="23" t="s">
        <v>28</v>
      </c>
      <c r="H193" s="60"/>
      <c r="I193" s="60"/>
    </row>
    <row r="194" spans="2:9" ht="13.5" customHeight="1">
      <c r="B194" s="16"/>
      <c r="C194" s="22" t="s">
        <v>7</v>
      </c>
      <c r="D194" s="19">
        <v>0.84</v>
      </c>
      <c r="E194" s="19" t="s">
        <v>28</v>
      </c>
      <c r="F194" s="18">
        <v>5.16</v>
      </c>
      <c r="G194" s="23" t="s">
        <v>28</v>
      </c>
      <c r="H194" s="60">
        <f t="shared" si="4"/>
        <v>4.372881355932204</v>
      </c>
      <c r="I194" s="60"/>
    </row>
    <row r="195" spans="2:9" ht="13.5" customHeight="1">
      <c r="B195" s="16"/>
      <c r="C195" s="85" t="s">
        <v>42</v>
      </c>
      <c r="D195" s="19"/>
      <c r="E195" s="19"/>
      <c r="F195" s="18">
        <v>4.18</v>
      </c>
      <c r="G195" s="23"/>
      <c r="H195" s="60">
        <f t="shared" si="4"/>
        <v>3.542372881355932</v>
      </c>
      <c r="I195" s="60"/>
    </row>
    <row r="196" spans="2:9" ht="12.75">
      <c r="B196" s="18"/>
      <c r="C196" s="22" t="s">
        <v>25</v>
      </c>
      <c r="D196" s="19" t="s">
        <v>28</v>
      </c>
      <c r="E196" s="19" t="s">
        <v>28</v>
      </c>
      <c r="F196" s="18"/>
      <c r="G196" s="23" t="s">
        <v>28</v>
      </c>
      <c r="H196" s="60"/>
      <c r="I196" s="60"/>
    </row>
    <row r="197" spans="2:9" ht="12.75" customHeight="1">
      <c r="B197" s="15"/>
      <c r="C197" s="27"/>
      <c r="D197" s="67"/>
      <c r="E197" s="67"/>
      <c r="F197" s="28"/>
      <c r="G197" s="28"/>
      <c r="H197" s="60"/>
      <c r="I197" s="60"/>
    </row>
    <row r="198" spans="2:9" ht="12.75">
      <c r="B198" s="81"/>
      <c r="C198" s="85" t="s">
        <v>60</v>
      </c>
      <c r="D198" s="82"/>
      <c r="E198" s="82"/>
      <c r="F198" s="18">
        <v>7.3</v>
      </c>
      <c r="G198" s="18">
        <v>7.3</v>
      </c>
      <c r="H198" s="60">
        <f t="shared" si="4"/>
        <v>6.186440677966102</v>
      </c>
      <c r="I198" s="60"/>
    </row>
    <row r="199" spans="2:9" ht="12.75" customHeight="1">
      <c r="B199" s="81"/>
      <c r="C199" s="85" t="s">
        <v>61</v>
      </c>
      <c r="D199" s="83"/>
      <c r="E199" s="83"/>
      <c r="F199" s="114">
        <v>4.88</v>
      </c>
      <c r="G199" s="84"/>
      <c r="H199" s="60">
        <f t="shared" si="4"/>
        <v>4.135593220338984</v>
      </c>
      <c r="I199" s="60"/>
    </row>
    <row r="200" spans="2:9" ht="0.75" customHeight="1">
      <c r="B200" s="16"/>
      <c r="C200" s="142"/>
      <c r="D200" s="143"/>
      <c r="E200" s="143"/>
      <c r="F200" s="143"/>
      <c r="G200" s="143"/>
      <c r="H200" s="60">
        <f t="shared" si="4"/>
        <v>0</v>
      </c>
      <c r="I200" s="60">
        <f>G200/1.18</f>
        <v>0</v>
      </c>
    </row>
    <row r="201" spans="2:7" ht="14.25" customHeight="1" thickBot="1">
      <c r="B201" s="144"/>
      <c r="C201" s="144"/>
      <c r="D201" s="144"/>
      <c r="E201" s="144"/>
      <c r="F201" s="144"/>
      <c r="G201" s="144"/>
    </row>
    <row r="202" spans="2:11" s="101" customFormat="1" ht="49.5" customHeight="1" hidden="1">
      <c r="B202" s="113" t="s">
        <v>14</v>
      </c>
      <c r="C202" s="136" t="s">
        <v>40</v>
      </c>
      <c r="D202" s="137"/>
      <c r="E202" s="137"/>
      <c r="F202" s="137"/>
      <c r="G202" s="137"/>
      <c r="H202" s="100"/>
      <c r="I202" s="100"/>
      <c r="K202" s="100"/>
    </row>
    <row r="203" spans="2:11" s="101" customFormat="1" ht="117" customHeight="1" hidden="1">
      <c r="B203" s="102"/>
      <c r="C203" s="120" t="s">
        <v>74</v>
      </c>
      <c r="D203" s="130"/>
      <c r="E203" s="130"/>
      <c r="F203" s="130"/>
      <c r="G203" s="130"/>
      <c r="H203" s="100"/>
      <c r="I203" s="100"/>
      <c r="K203" s="100"/>
    </row>
    <row r="204" spans="2:11" s="101" customFormat="1" ht="117.75" customHeight="1" hidden="1">
      <c r="B204" s="103"/>
      <c r="C204" s="121" t="s">
        <v>75</v>
      </c>
      <c r="D204" s="131"/>
      <c r="E204" s="131"/>
      <c r="F204" s="131"/>
      <c r="G204" s="131"/>
      <c r="H204" s="100"/>
      <c r="I204" s="100"/>
      <c r="K204" s="100"/>
    </row>
    <row r="205" spans="2:11" s="101" customFormat="1" ht="40.5" customHeight="1" hidden="1">
      <c r="B205" s="103"/>
      <c r="C205" s="123" t="s">
        <v>76</v>
      </c>
      <c r="D205" s="132"/>
      <c r="E205" s="132"/>
      <c r="F205" s="132"/>
      <c r="G205" s="132"/>
      <c r="H205" s="100"/>
      <c r="I205" s="100"/>
      <c r="K205" s="100"/>
    </row>
    <row r="206" spans="2:11" s="101" customFormat="1" ht="39" customHeight="1" hidden="1">
      <c r="B206" s="104"/>
      <c r="C206" s="125" t="s">
        <v>77</v>
      </c>
      <c r="D206" s="133"/>
      <c r="E206" s="133"/>
      <c r="F206" s="133"/>
      <c r="G206" s="133"/>
      <c r="H206" s="100"/>
      <c r="I206" s="100"/>
      <c r="K206" s="100"/>
    </row>
    <row r="207" spans="2:11" s="101" customFormat="1" ht="16.5" customHeight="1" hidden="1">
      <c r="B207" s="104"/>
      <c r="C207" s="112"/>
      <c r="D207" s="86"/>
      <c r="E207" s="86"/>
      <c r="F207" s="86"/>
      <c r="G207" s="86"/>
      <c r="H207" s="100"/>
      <c r="I207" s="100"/>
      <c r="K207" s="100"/>
    </row>
    <row r="208" spans="2:11" s="108" customFormat="1" ht="12.75" hidden="1">
      <c r="B208" s="105"/>
      <c r="C208" s="106" t="s">
        <v>18</v>
      </c>
      <c r="D208" s="87">
        <f>11.25+0.01</f>
        <v>11.26</v>
      </c>
      <c r="E208" s="87">
        <f>SUM(E209:E218)</f>
        <v>11.240000000000002</v>
      </c>
      <c r="F208" s="87"/>
      <c r="G208" s="87"/>
      <c r="H208" s="107"/>
      <c r="I208" s="107"/>
      <c r="K208" s="107"/>
    </row>
    <row r="209" spans="2:11" s="108" customFormat="1" ht="24" customHeight="1" hidden="1">
      <c r="B209" s="88"/>
      <c r="C209" s="109" t="s">
        <v>29</v>
      </c>
      <c r="D209" s="88">
        <v>4.32</v>
      </c>
      <c r="E209" s="88">
        <v>4.32</v>
      </c>
      <c r="F209" s="88"/>
      <c r="G209" s="88"/>
      <c r="H209" s="107"/>
      <c r="I209" s="107"/>
      <c r="K209" s="107"/>
    </row>
    <row r="210" spans="2:11" s="108" customFormat="1" ht="12.75" customHeight="1" hidden="1">
      <c r="B210" s="88"/>
      <c r="C210" s="109" t="s">
        <v>4</v>
      </c>
      <c r="D210" s="88"/>
      <c r="E210" s="88"/>
      <c r="F210" s="88"/>
      <c r="G210" s="88"/>
      <c r="H210" s="107"/>
      <c r="I210" s="107"/>
      <c r="K210" s="107"/>
    </row>
    <row r="211" spans="2:11" s="108" customFormat="1" ht="23.25" customHeight="1" hidden="1">
      <c r="B211" s="88"/>
      <c r="C211" s="109" t="s">
        <v>30</v>
      </c>
      <c r="D211" s="89">
        <v>1.2</v>
      </c>
      <c r="E211" s="89">
        <v>1.2</v>
      </c>
      <c r="F211" s="89"/>
      <c r="G211" s="89"/>
      <c r="H211" s="107"/>
      <c r="I211" s="107"/>
      <c r="K211" s="107"/>
    </row>
    <row r="212" spans="2:11" s="108" customFormat="1" ht="25.5" hidden="1">
      <c r="B212" s="88"/>
      <c r="C212" s="109" t="s">
        <v>20</v>
      </c>
      <c r="D212" s="88">
        <v>1.69</v>
      </c>
      <c r="E212" s="88">
        <v>1.69</v>
      </c>
      <c r="F212" s="88"/>
      <c r="G212" s="88"/>
      <c r="H212" s="107"/>
      <c r="I212" s="107"/>
      <c r="K212" s="107"/>
    </row>
    <row r="213" spans="2:11" s="108" customFormat="1" ht="12.75" hidden="1">
      <c r="B213" s="88"/>
      <c r="C213" s="109" t="s">
        <v>24</v>
      </c>
      <c r="D213" s="88">
        <v>0.97</v>
      </c>
      <c r="E213" s="88">
        <v>0.97</v>
      </c>
      <c r="F213" s="88"/>
      <c r="G213" s="88"/>
      <c r="H213" s="107"/>
      <c r="I213" s="107"/>
      <c r="K213" s="107"/>
    </row>
    <row r="214" spans="2:11" s="108" customFormat="1" ht="25.5" hidden="1">
      <c r="B214" s="88"/>
      <c r="C214" s="109" t="s">
        <v>3</v>
      </c>
      <c r="D214" s="88">
        <v>0.02</v>
      </c>
      <c r="E214" s="88" t="s">
        <v>28</v>
      </c>
      <c r="F214" s="88"/>
      <c r="G214" s="88"/>
      <c r="H214" s="107"/>
      <c r="I214" s="107"/>
      <c r="K214" s="107"/>
    </row>
    <row r="215" spans="2:11" s="108" customFormat="1" ht="25.5" hidden="1">
      <c r="B215" s="88"/>
      <c r="C215" s="109" t="s">
        <v>5</v>
      </c>
      <c r="D215" s="88" t="s">
        <v>28</v>
      </c>
      <c r="E215" s="88" t="s">
        <v>28</v>
      </c>
      <c r="F215" s="88"/>
      <c r="G215" s="88"/>
      <c r="H215" s="107"/>
      <c r="I215" s="107"/>
      <c r="K215" s="107"/>
    </row>
    <row r="216" spans="2:11" s="108" customFormat="1" ht="12.75" hidden="1">
      <c r="B216" s="88"/>
      <c r="C216" s="109" t="s">
        <v>7</v>
      </c>
      <c r="D216" s="88">
        <v>0.84</v>
      </c>
      <c r="E216" s="89">
        <v>0.84</v>
      </c>
      <c r="F216" s="89"/>
      <c r="G216" s="89"/>
      <c r="H216" s="107"/>
      <c r="I216" s="107"/>
      <c r="K216" s="107"/>
    </row>
    <row r="217" spans="2:11" s="108" customFormat="1" ht="12.75" hidden="1">
      <c r="B217" s="110"/>
      <c r="C217" s="109" t="s">
        <v>25</v>
      </c>
      <c r="D217" s="88" t="s">
        <v>28</v>
      </c>
      <c r="E217" s="88" t="s">
        <v>28</v>
      </c>
      <c r="F217" s="88"/>
      <c r="G217" s="88"/>
      <c r="H217" s="107"/>
      <c r="I217" s="107"/>
      <c r="K217" s="107"/>
    </row>
    <row r="218" spans="2:11" s="108" customFormat="1" ht="12.75" hidden="1">
      <c r="B218" s="88"/>
      <c r="C218" s="109" t="s">
        <v>23</v>
      </c>
      <c r="D218" s="88">
        <v>2.22</v>
      </c>
      <c r="E218" s="89">
        <v>2.22</v>
      </c>
      <c r="F218" s="89"/>
      <c r="G218" s="89"/>
      <c r="H218" s="107"/>
      <c r="I218" s="107"/>
      <c r="K218" s="107"/>
    </row>
    <row r="219" spans="2:11" s="108" customFormat="1" ht="14.25" customHeight="1" hidden="1">
      <c r="B219" s="134"/>
      <c r="C219" s="135"/>
      <c r="D219" s="135"/>
      <c r="E219" s="135"/>
      <c r="F219" s="135"/>
      <c r="G219" s="135"/>
      <c r="H219" s="107"/>
      <c r="I219" s="107"/>
      <c r="K219" s="107"/>
    </row>
    <row r="220" spans="2:11" s="101" customFormat="1" ht="21" customHeight="1" hidden="1">
      <c r="B220" s="99" t="s">
        <v>33</v>
      </c>
      <c r="C220" s="127" t="s">
        <v>36</v>
      </c>
      <c r="D220" s="128"/>
      <c r="E220" s="128"/>
      <c r="F220" s="128"/>
      <c r="G220" s="128"/>
      <c r="H220" s="100"/>
      <c r="I220" s="100"/>
      <c r="K220" s="100"/>
    </row>
    <row r="221" spans="2:11" s="101" customFormat="1" ht="117" customHeight="1" hidden="1">
      <c r="B221" s="102"/>
      <c r="C221" s="120" t="s">
        <v>74</v>
      </c>
      <c r="D221" s="130"/>
      <c r="E221" s="130"/>
      <c r="F221" s="130"/>
      <c r="G221" s="130"/>
      <c r="H221" s="100"/>
      <c r="I221" s="100"/>
      <c r="K221" s="100"/>
    </row>
    <row r="222" spans="2:11" s="101" customFormat="1" ht="117.75" customHeight="1" hidden="1">
      <c r="B222" s="103"/>
      <c r="C222" s="121" t="s">
        <v>75</v>
      </c>
      <c r="D222" s="131"/>
      <c r="E222" s="131"/>
      <c r="F222" s="131"/>
      <c r="G222" s="131"/>
      <c r="H222" s="100"/>
      <c r="I222" s="100"/>
      <c r="K222" s="100"/>
    </row>
    <row r="223" spans="2:11" s="101" customFormat="1" ht="40.5" customHeight="1" hidden="1">
      <c r="B223" s="103"/>
      <c r="C223" s="123" t="s">
        <v>76</v>
      </c>
      <c r="D223" s="132"/>
      <c r="E223" s="132"/>
      <c r="F223" s="132"/>
      <c r="G223" s="132"/>
      <c r="H223" s="100"/>
      <c r="I223" s="100"/>
      <c r="K223" s="100"/>
    </row>
    <row r="224" spans="2:11" s="101" customFormat="1" ht="39" customHeight="1" hidden="1">
      <c r="B224" s="104"/>
      <c r="C224" s="125" t="s">
        <v>77</v>
      </c>
      <c r="D224" s="133"/>
      <c r="E224" s="133"/>
      <c r="F224" s="133"/>
      <c r="G224" s="133"/>
      <c r="H224" s="100"/>
      <c r="I224" s="100"/>
      <c r="K224" s="100"/>
    </row>
    <row r="225" spans="2:11" s="108" customFormat="1" ht="12.75" hidden="1">
      <c r="B225" s="105"/>
      <c r="C225" s="106" t="s">
        <v>18</v>
      </c>
      <c r="D225" s="87">
        <f>11.25+0.01</f>
        <v>11.26</v>
      </c>
      <c r="E225" s="87">
        <f>SUM(E226:E234)</f>
        <v>11.240000000000002</v>
      </c>
      <c r="F225" s="87"/>
      <c r="G225" s="87"/>
      <c r="H225" s="107"/>
      <c r="I225" s="107"/>
      <c r="K225" s="107"/>
    </row>
    <row r="226" spans="2:11" s="108" customFormat="1" ht="24" customHeight="1" hidden="1">
      <c r="B226" s="88"/>
      <c r="C226" s="109" t="s">
        <v>29</v>
      </c>
      <c r="D226" s="88">
        <v>4.32</v>
      </c>
      <c r="E226" s="88">
        <v>4.32</v>
      </c>
      <c r="F226" s="88"/>
      <c r="G226" s="88"/>
      <c r="H226" s="107"/>
      <c r="I226" s="107"/>
      <c r="K226" s="107"/>
    </row>
    <row r="227" spans="2:11" s="108" customFormat="1" ht="12.75" customHeight="1" hidden="1">
      <c r="B227" s="88"/>
      <c r="C227" s="109" t="s">
        <v>4</v>
      </c>
      <c r="D227" s="88"/>
      <c r="E227" s="88"/>
      <c r="F227" s="88"/>
      <c r="G227" s="88"/>
      <c r="H227" s="107"/>
      <c r="I227" s="107"/>
      <c r="K227" s="107"/>
    </row>
    <row r="228" spans="2:11" s="108" customFormat="1" ht="23.25" customHeight="1" hidden="1">
      <c r="B228" s="88"/>
      <c r="C228" s="109" t="s">
        <v>30</v>
      </c>
      <c r="D228" s="89">
        <v>1.2</v>
      </c>
      <c r="E228" s="89">
        <v>1.2</v>
      </c>
      <c r="F228" s="89"/>
      <c r="G228" s="89"/>
      <c r="H228" s="107"/>
      <c r="I228" s="107"/>
      <c r="K228" s="107"/>
    </row>
    <row r="229" spans="2:11" s="108" customFormat="1" ht="25.5" hidden="1">
      <c r="B229" s="88"/>
      <c r="C229" s="109" t="s">
        <v>20</v>
      </c>
      <c r="D229" s="88">
        <v>1.69</v>
      </c>
      <c r="E229" s="88">
        <v>1.69</v>
      </c>
      <c r="F229" s="88"/>
      <c r="G229" s="88"/>
      <c r="H229" s="107"/>
      <c r="I229" s="107"/>
      <c r="K229" s="107"/>
    </row>
    <row r="230" spans="2:11" s="108" customFormat="1" ht="12.75" hidden="1">
      <c r="B230" s="88"/>
      <c r="C230" s="109" t="s">
        <v>24</v>
      </c>
      <c r="D230" s="88">
        <v>0.97</v>
      </c>
      <c r="E230" s="88">
        <v>0.97</v>
      </c>
      <c r="F230" s="88"/>
      <c r="G230" s="88"/>
      <c r="H230" s="107"/>
      <c r="I230" s="107"/>
      <c r="K230" s="107"/>
    </row>
    <row r="231" spans="2:11" s="108" customFormat="1" ht="25.5" hidden="1">
      <c r="B231" s="88"/>
      <c r="C231" s="109" t="s">
        <v>3</v>
      </c>
      <c r="D231" s="88">
        <v>0.02</v>
      </c>
      <c r="E231" s="88" t="s">
        <v>28</v>
      </c>
      <c r="F231" s="88"/>
      <c r="G231" s="88"/>
      <c r="H231" s="107"/>
      <c r="I231" s="107"/>
      <c r="K231" s="107"/>
    </row>
    <row r="232" spans="2:11" s="108" customFormat="1" ht="25.5" hidden="1">
      <c r="B232" s="88"/>
      <c r="C232" s="109" t="s">
        <v>5</v>
      </c>
      <c r="D232" s="88" t="s">
        <v>28</v>
      </c>
      <c r="E232" s="88" t="s">
        <v>28</v>
      </c>
      <c r="F232" s="88"/>
      <c r="G232" s="88"/>
      <c r="H232" s="107"/>
      <c r="I232" s="107"/>
      <c r="K232" s="107"/>
    </row>
    <row r="233" spans="2:11" s="108" customFormat="1" ht="12.75" hidden="1">
      <c r="B233" s="88"/>
      <c r="C233" s="109" t="s">
        <v>7</v>
      </c>
      <c r="D233" s="88">
        <v>0.84</v>
      </c>
      <c r="E233" s="89">
        <v>0.84</v>
      </c>
      <c r="F233" s="89"/>
      <c r="G233" s="89"/>
      <c r="H233" s="107"/>
      <c r="I233" s="107"/>
      <c r="K233" s="107"/>
    </row>
    <row r="234" spans="2:11" s="108" customFormat="1" ht="12.75" hidden="1">
      <c r="B234" s="88"/>
      <c r="C234" s="109" t="s">
        <v>23</v>
      </c>
      <c r="D234" s="88">
        <v>2.22</v>
      </c>
      <c r="E234" s="89">
        <v>2.22</v>
      </c>
      <c r="F234" s="89"/>
      <c r="G234" s="89"/>
      <c r="H234" s="107"/>
      <c r="I234" s="107"/>
      <c r="K234" s="107"/>
    </row>
    <row r="235" spans="2:11" s="101" customFormat="1" ht="19.5" customHeight="1" hidden="1">
      <c r="B235" s="99" t="s">
        <v>34</v>
      </c>
      <c r="C235" s="127" t="s">
        <v>37</v>
      </c>
      <c r="D235" s="128"/>
      <c r="E235" s="128"/>
      <c r="F235" s="128"/>
      <c r="G235" s="128"/>
      <c r="H235" s="100"/>
      <c r="I235" s="100"/>
      <c r="K235" s="100"/>
    </row>
    <row r="236" spans="2:11" s="101" customFormat="1" ht="117" customHeight="1" hidden="1">
      <c r="B236" s="102"/>
      <c r="C236" s="120" t="s">
        <v>74</v>
      </c>
      <c r="D236" s="130"/>
      <c r="E236" s="130"/>
      <c r="F236" s="130"/>
      <c r="G236" s="130"/>
      <c r="H236" s="100"/>
      <c r="I236" s="100"/>
      <c r="K236" s="100"/>
    </row>
    <row r="237" spans="2:11" s="101" customFormat="1" ht="117.75" customHeight="1" hidden="1">
      <c r="B237" s="103"/>
      <c r="C237" s="121" t="s">
        <v>75</v>
      </c>
      <c r="D237" s="131"/>
      <c r="E237" s="131"/>
      <c r="F237" s="131"/>
      <c r="G237" s="131"/>
      <c r="H237" s="100"/>
      <c r="I237" s="100"/>
      <c r="K237" s="100"/>
    </row>
    <row r="238" spans="2:11" s="101" customFormat="1" ht="40.5" customHeight="1" hidden="1">
      <c r="B238" s="103"/>
      <c r="C238" s="123" t="s">
        <v>76</v>
      </c>
      <c r="D238" s="132"/>
      <c r="E238" s="132"/>
      <c r="F238" s="132"/>
      <c r="G238" s="132"/>
      <c r="H238" s="100"/>
      <c r="I238" s="100"/>
      <c r="K238" s="100"/>
    </row>
    <row r="239" spans="2:11" s="101" customFormat="1" ht="39" customHeight="1" hidden="1">
      <c r="B239" s="104"/>
      <c r="C239" s="125" t="s">
        <v>77</v>
      </c>
      <c r="D239" s="133"/>
      <c r="E239" s="133"/>
      <c r="F239" s="133"/>
      <c r="G239" s="133"/>
      <c r="H239" s="100"/>
      <c r="I239" s="100"/>
      <c r="K239" s="100"/>
    </row>
    <row r="240" spans="2:11" s="108" customFormat="1" ht="12.75" hidden="1">
      <c r="B240" s="105"/>
      <c r="C240" s="106" t="s">
        <v>18</v>
      </c>
      <c r="D240" s="87">
        <f>11.25+0.01</f>
        <v>11.26</v>
      </c>
      <c r="E240" s="87">
        <f>SUM(E241:E251)</f>
        <v>11.240000000000002</v>
      </c>
      <c r="F240" s="87"/>
      <c r="G240" s="87"/>
      <c r="H240" s="107"/>
      <c r="I240" s="107"/>
      <c r="K240" s="107"/>
    </row>
    <row r="241" spans="2:11" s="108" customFormat="1" ht="24" customHeight="1" hidden="1">
      <c r="B241" s="88"/>
      <c r="C241" s="109" t="s">
        <v>29</v>
      </c>
      <c r="D241" s="88">
        <v>4.32</v>
      </c>
      <c r="E241" s="88">
        <v>4.32</v>
      </c>
      <c r="F241" s="88"/>
      <c r="G241" s="88"/>
      <c r="H241" s="107"/>
      <c r="I241" s="107"/>
      <c r="K241" s="107"/>
    </row>
    <row r="242" spans="2:11" s="108" customFormat="1" ht="12.75" customHeight="1" hidden="1">
      <c r="B242" s="88"/>
      <c r="C242" s="109" t="s">
        <v>4</v>
      </c>
      <c r="D242" s="88"/>
      <c r="E242" s="88"/>
      <c r="F242" s="88"/>
      <c r="G242" s="88"/>
      <c r="H242" s="107"/>
      <c r="I242" s="107"/>
      <c r="K242" s="107"/>
    </row>
    <row r="243" spans="2:11" s="108" customFormat="1" ht="23.25" customHeight="1" hidden="1">
      <c r="B243" s="88"/>
      <c r="C243" s="109" t="s">
        <v>30</v>
      </c>
      <c r="D243" s="89">
        <v>1.2</v>
      </c>
      <c r="E243" s="89">
        <v>1.2</v>
      </c>
      <c r="F243" s="89"/>
      <c r="G243" s="89"/>
      <c r="H243" s="107"/>
      <c r="I243" s="107"/>
      <c r="K243" s="107"/>
    </row>
    <row r="244" spans="2:11" s="108" customFormat="1" ht="25.5" hidden="1">
      <c r="B244" s="88"/>
      <c r="C244" s="109" t="s">
        <v>20</v>
      </c>
      <c r="D244" s="88">
        <v>1.69</v>
      </c>
      <c r="E244" s="88">
        <v>1.69</v>
      </c>
      <c r="F244" s="88"/>
      <c r="G244" s="88"/>
      <c r="H244" s="107"/>
      <c r="I244" s="107"/>
      <c r="K244" s="107"/>
    </row>
    <row r="245" spans="2:11" s="108" customFormat="1" ht="12.75" hidden="1">
      <c r="B245" s="88"/>
      <c r="C245" s="109" t="s">
        <v>24</v>
      </c>
      <c r="D245" s="88">
        <v>0.97</v>
      </c>
      <c r="E245" s="88">
        <v>0.97</v>
      </c>
      <c r="F245" s="88"/>
      <c r="G245" s="88"/>
      <c r="H245" s="107"/>
      <c r="I245" s="107"/>
      <c r="K245" s="107"/>
    </row>
    <row r="246" spans="2:11" s="108" customFormat="1" ht="25.5" hidden="1">
      <c r="B246" s="88"/>
      <c r="C246" s="109" t="s">
        <v>3</v>
      </c>
      <c r="D246" s="88">
        <v>0.02</v>
      </c>
      <c r="E246" s="88" t="s">
        <v>28</v>
      </c>
      <c r="F246" s="88"/>
      <c r="G246" s="88"/>
      <c r="H246" s="107"/>
      <c r="I246" s="107"/>
      <c r="K246" s="107"/>
    </row>
    <row r="247" spans="2:11" s="108" customFormat="1" ht="25.5" hidden="1">
      <c r="B247" s="88"/>
      <c r="C247" s="109" t="s">
        <v>5</v>
      </c>
      <c r="D247" s="88" t="s">
        <v>28</v>
      </c>
      <c r="E247" s="88" t="s">
        <v>28</v>
      </c>
      <c r="F247" s="111"/>
      <c r="G247" s="111"/>
      <c r="H247" s="107"/>
      <c r="I247" s="107"/>
      <c r="K247" s="107"/>
    </row>
    <row r="248" spans="2:11" s="108" customFormat="1" ht="12.75" hidden="1">
      <c r="B248" s="88"/>
      <c r="C248" s="109" t="s">
        <v>25</v>
      </c>
      <c r="D248" s="88"/>
      <c r="E248" s="88"/>
      <c r="F248" s="111"/>
      <c r="G248" s="111"/>
      <c r="H248" s="107"/>
      <c r="I248" s="107"/>
      <c r="K248" s="107"/>
    </row>
    <row r="249" spans="2:11" s="108" customFormat="1" ht="12.75" hidden="1">
      <c r="B249" s="88"/>
      <c r="C249" s="109" t="s">
        <v>7</v>
      </c>
      <c r="D249" s="88">
        <v>0.84</v>
      </c>
      <c r="E249" s="89">
        <v>0.84</v>
      </c>
      <c r="F249" s="89"/>
      <c r="G249" s="89"/>
      <c r="H249" s="107"/>
      <c r="I249" s="107"/>
      <c r="K249" s="107"/>
    </row>
    <row r="250" spans="2:11" s="108" customFormat="1" ht="12.75" hidden="1">
      <c r="B250" s="88"/>
      <c r="C250" s="109" t="s">
        <v>23</v>
      </c>
      <c r="D250" s="88">
        <v>2.22</v>
      </c>
      <c r="E250" s="89">
        <v>2.22</v>
      </c>
      <c r="F250" s="89"/>
      <c r="G250" s="89"/>
      <c r="H250" s="107"/>
      <c r="I250" s="107"/>
      <c r="K250" s="107"/>
    </row>
    <row r="251" spans="2:11" s="108" customFormat="1" ht="12.75" hidden="1">
      <c r="B251" s="88"/>
      <c r="C251" s="109" t="s">
        <v>25</v>
      </c>
      <c r="D251" s="88" t="s">
        <v>28</v>
      </c>
      <c r="E251" s="89" t="s">
        <v>28</v>
      </c>
      <c r="F251" s="89"/>
      <c r="G251" s="89"/>
      <c r="H251" s="107"/>
      <c r="I251" s="107"/>
      <c r="K251" s="107"/>
    </row>
    <row r="252" spans="2:11" s="108" customFormat="1" ht="16.5" customHeight="1" hidden="1">
      <c r="B252" s="134"/>
      <c r="C252" s="135"/>
      <c r="D252" s="135"/>
      <c r="E252" s="135"/>
      <c r="F252" s="135"/>
      <c r="G252" s="135"/>
      <c r="H252" s="107"/>
      <c r="I252" s="107"/>
      <c r="K252" s="107"/>
    </row>
    <row r="253" spans="2:11" s="101" customFormat="1" ht="29.25" customHeight="1" hidden="1">
      <c r="B253" s="99" t="s">
        <v>35</v>
      </c>
      <c r="C253" s="127" t="s">
        <v>39</v>
      </c>
      <c r="D253" s="128"/>
      <c r="E253" s="128"/>
      <c r="F253" s="128"/>
      <c r="G253" s="128"/>
      <c r="H253" s="100"/>
      <c r="I253" s="100"/>
      <c r="K253" s="100"/>
    </row>
    <row r="254" spans="2:11" s="101" customFormat="1" ht="117" customHeight="1" hidden="1">
      <c r="B254" s="102"/>
      <c r="C254" s="120" t="s">
        <v>74</v>
      </c>
      <c r="D254" s="130"/>
      <c r="E254" s="130"/>
      <c r="F254" s="130"/>
      <c r="G254" s="130"/>
      <c r="H254" s="100"/>
      <c r="I254" s="100"/>
      <c r="K254" s="100"/>
    </row>
    <row r="255" spans="2:11" s="101" customFormat="1" ht="117.75" customHeight="1" hidden="1">
      <c r="B255" s="103"/>
      <c r="C255" s="121" t="s">
        <v>75</v>
      </c>
      <c r="D255" s="131"/>
      <c r="E255" s="131"/>
      <c r="F255" s="131"/>
      <c r="G255" s="131"/>
      <c r="H255" s="100"/>
      <c r="I255" s="100"/>
      <c r="K255" s="100"/>
    </row>
    <row r="256" spans="2:11" s="101" customFormat="1" ht="40.5" customHeight="1" hidden="1">
      <c r="B256" s="103"/>
      <c r="C256" s="123" t="s">
        <v>76</v>
      </c>
      <c r="D256" s="132"/>
      <c r="E256" s="132"/>
      <c r="F256" s="132"/>
      <c r="G256" s="132"/>
      <c r="H256" s="100"/>
      <c r="I256" s="100"/>
      <c r="K256" s="100"/>
    </row>
    <row r="257" spans="2:11" s="101" customFormat="1" ht="39" customHeight="1" hidden="1">
      <c r="B257" s="104"/>
      <c r="C257" s="125" t="s">
        <v>77</v>
      </c>
      <c r="D257" s="133"/>
      <c r="E257" s="133"/>
      <c r="F257" s="133"/>
      <c r="G257" s="133"/>
      <c r="H257" s="100"/>
      <c r="I257" s="100"/>
      <c r="K257" s="100"/>
    </row>
    <row r="258" spans="2:11" s="101" customFormat="1" ht="24" customHeight="1" hidden="1">
      <c r="B258" s="104"/>
      <c r="C258" s="112"/>
      <c r="D258" s="86"/>
      <c r="E258" s="86"/>
      <c r="F258" s="86"/>
      <c r="G258" s="86"/>
      <c r="H258" s="100"/>
      <c r="I258" s="100"/>
      <c r="K258" s="100"/>
    </row>
    <row r="259" spans="2:11" s="108" customFormat="1" ht="12.75" hidden="1">
      <c r="B259" s="105"/>
      <c r="C259" s="106" t="s">
        <v>18</v>
      </c>
      <c r="D259" s="87">
        <f>11.25+0.01</f>
        <v>11.26</v>
      </c>
      <c r="E259" s="87">
        <f>SUM(E260:E269)</f>
        <v>11.240000000000002</v>
      </c>
      <c r="F259" s="87"/>
      <c r="G259" s="87"/>
      <c r="H259" s="107"/>
      <c r="I259" s="107"/>
      <c r="K259" s="107"/>
    </row>
    <row r="260" spans="2:11" s="108" customFormat="1" ht="24" customHeight="1" hidden="1">
      <c r="B260" s="88"/>
      <c r="C260" s="109" t="s">
        <v>29</v>
      </c>
      <c r="D260" s="88">
        <v>4.32</v>
      </c>
      <c r="E260" s="88">
        <v>4.32</v>
      </c>
      <c r="F260" s="88"/>
      <c r="G260" s="88"/>
      <c r="H260" s="107"/>
      <c r="I260" s="107"/>
      <c r="K260" s="107"/>
    </row>
    <row r="261" spans="2:11" s="108" customFormat="1" ht="12.75" customHeight="1" hidden="1">
      <c r="B261" s="88"/>
      <c r="C261" s="109" t="s">
        <v>4</v>
      </c>
      <c r="D261" s="88"/>
      <c r="E261" s="88"/>
      <c r="F261" s="88"/>
      <c r="G261" s="88"/>
      <c r="H261" s="107"/>
      <c r="I261" s="107"/>
      <c r="K261" s="107"/>
    </row>
    <row r="262" spans="2:11" s="108" customFormat="1" ht="23.25" customHeight="1" hidden="1">
      <c r="B262" s="88"/>
      <c r="C262" s="109" t="s">
        <v>30</v>
      </c>
      <c r="D262" s="89">
        <v>1.2</v>
      </c>
      <c r="E262" s="89">
        <v>1.2</v>
      </c>
      <c r="F262" s="89"/>
      <c r="G262" s="89"/>
      <c r="H262" s="107"/>
      <c r="I262" s="107"/>
      <c r="K262" s="107"/>
    </row>
    <row r="263" spans="2:11" s="108" customFormat="1" ht="25.5" hidden="1">
      <c r="B263" s="88"/>
      <c r="C263" s="109" t="s">
        <v>20</v>
      </c>
      <c r="D263" s="88">
        <v>1.69</v>
      </c>
      <c r="E263" s="88">
        <v>1.69</v>
      </c>
      <c r="F263" s="88"/>
      <c r="G263" s="88"/>
      <c r="H263" s="107"/>
      <c r="I263" s="107"/>
      <c r="K263" s="107"/>
    </row>
    <row r="264" spans="2:11" s="108" customFormat="1" ht="12.75" hidden="1">
      <c r="B264" s="88"/>
      <c r="C264" s="109" t="s">
        <v>24</v>
      </c>
      <c r="D264" s="88">
        <v>0.97</v>
      </c>
      <c r="E264" s="88">
        <v>0.97</v>
      </c>
      <c r="F264" s="88"/>
      <c r="G264" s="88"/>
      <c r="H264" s="107"/>
      <c r="I264" s="107"/>
      <c r="K264" s="107"/>
    </row>
    <row r="265" spans="2:11" s="108" customFormat="1" ht="25.5" hidden="1">
      <c r="B265" s="88"/>
      <c r="C265" s="109" t="s">
        <v>3</v>
      </c>
      <c r="D265" s="88">
        <v>0.02</v>
      </c>
      <c r="E265" s="88" t="s">
        <v>28</v>
      </c>
      <c r="F265" s="88"/>
      <c r="G265" s="88"/>
      <c r="H265" s="107"/>
      <c r="I265" s="107"/>
      <c r="K265" s="107"/>
    </row>
    <row r="266" spans="2:11" s="108" customFormat="1" ht="25.5" hidden="1">
      <c r="B266" s="88"/>
      <c r="C266" s="109" t="s">
        <v>5</v>
      </c>
      <c r="D266" s="88" t="s">
        <v>28</v>
      </c>
      <c r="E266" s="88" t="s">
        <v>28</v>
      </c>
      <c r="F266" s="88"/>
      <c r="G266" s="88"/>
      <c r="H266" s="107"/>
      <c r="I266" s="107"/>
      <c r="K266" s="107"/>
    </row>
    <row r="267" spans="2:11" s="108" customFormat="1" ht="12.75" hidden="1">
      <c r="B267" s="88"/>
      <c r="C267" s="109" t="s">
        <v>7</v>
      </c>
      <c r="D267" s="88">
        <v>0.84</v>
      </c>
      <c r="E267" s="89">
        <v>0.84</v>
      </c>
      <c r="F267" s="89"/>
      <c r="G267" s="89"/>
      <c r="H267" s="107"/>
      <c r="I267" s="107"/>
      <c r="K267" s="107"/>
    </row>
    <row r="268" spans="2:11" s="108" customFormat="1" ht="12.75" hidden="1">
      <c r="B268" s="88"/>
      <c r="C268" s="109" t="s">
        <v>23</v>
      </c>
      <c r="D268" s="88">
        <v>2.22</v>
      </c>
      <c r="E268" s="89">
        <v>2.22</v>
      </c>
      <c r="F268" s="89"/>
      <c r="G268" s="89"/>
      <c r="H268" s="107"/>
      <c r="I268" s="107"/>
      <c r="K268" s="107"/>
    </row>
    <row r="269" spans="2:11" s="108" customFormat="1" ht="12.75" hidden="1">
      <c r="B269" s="88"/>
      <c r="C269" s="109" t="s">
        <v>25</v>
      </c>
      <c r="D269" s="88" t="s">
        <v>28</v>
      </c>
      <c r="E269" s="89" t="s">
        <v>28</v>
      </c>
      <c r="F269" s="89"/>
      <c r="G269" s="89"/>
      <c r="H269" s="107"/>
      <c r="I269" s="107"/>
      <c r="K269" s="107"/>
    </row>
    <row r="270" spans="2:11" s="108" customFormat="1" ht="14.25" customHeight="1" hidden="1">
      <c r="B270" s="134"/>
      <c r="C270" s="135"/>
      <c r="D270" s="135"/>
      <c r="E270" s="135"/>
      <c r="F270" s="135"/>
      <c r="G270" s="135"/>
      <c r="H270" s="107"/>
      <c r="I270" s="107"/>
      <c r="K270" s="107"/>
    </row>
    <row r="271" spans="2:11" s="108" customFormat="1" ht="12.75" hidden="1">
      <c r="B271" s="88"/>
      <c r="C271" s="109" t="s">
        <v>23</v>
      </c>
      <c r="D271" s="88">
        <v>2.22</v>
      </c>
      <c r="E271" s="89">
        <v>2.22</v>
      </c>
      <c r="F271" s="89"/>
      <c r="G271" s="89"/>
      <c r="H271" s="107"/>
      <c r="I271" s="107"/>
      <c r="K271" s="107"/>
    </row>
    <row r="272" spans="2:11" s="108" customFormat="1" ht="12.75" hidden="1">
      <c r="B272" s="88"/>
      <c r="C272" s="109" t="s">
        <v>25</v>
      </c>
      <c r="D272" s="88" t="s">
        <v>28</v>
      </c>
      <c r="E272" s="89" t="s">
        <v>28</v>
      </c>
      <c r="F272" s="89"/>
      <c r="G272" s="89"/>
      <c r="H272" s="107"/>
      <c r="I272" s="107"/>
      <c r="K272" s="107"/>
    </row>
    <row r="273" spans="2:11" s="101" customFormat="1" ht="19.5" customHeight="1" hidden="1">
      <c r="B273" s="99">
        <v>14</v>
      </c>
      <c r="C273" s="127" t="s">
        <v>43</v>
      </c>
      <c r="D273" s="128"/>
      <c r="E273" s="128"/>
      <c r="F273" s="128"/>
      <c r="G273" s="128"/>
      <c r="H273" s="100"/>
      <c r="I273" s="100"/>
      <c r="K273" s="100"/>
    </row>
    <row r="274" spans="2:11" s="101" customFormat="1" ht="117" customHeight="1" hidden="1">
      <c r="B274" s="102"/>
      <c r="C274" s="119" t="s">
        <v>74</v>
      </c>
      <c r="D274" s="120"/>
      <c r="E274" s="120"/>
      <c r="F274" s="120"/>
      <c r="G274" s="120"/>
      <c r="H274" s="100"/>
      <c r="I274" s="100"/>
      <c r="K274" s="100"/>
    </row>
    <row r="275" spans="2:11" s="101" customFormat="1" ht="117.75" customHeight="1" hidden="1">
      <c r="B275" s="103"/>
      <c r="C275" s="121" t="s">
        <v>75</v>
      </c>
      <c r="D275" s="122"/>
      <c r="E275" s="122"/>
      <c r="F275" s="122"/>
      <c r="G275" s="122"/>
      <c r="H275" s="100"/>
      <c r="I275" s="100"/>
      <c r="K275" s="100"/>
    </row>
    <row r="276" spans="2:11" s="101" customFormat="1" ht="40.5" customHeight="1" hidden="1">
      <c r="B276" s="103"/>
      <c r="C276" s="123" t="s">
        <v>76</v>
      </c>
      <c r="D276" s="124"/>
      <c r="E276" s="124"/>
      <c r="F276" s="124"/>
      <c r="G276" s="124"/>
      <c r="H276" s="100"/>
      <c r="I276" s="100"/>
      <c r="K276" s="100"/>
    </row>
    <row r="277" spans="2:11" s="101" customFormat="1" ht="39" customHeight="1" hidden="1">
      <c r="B277" s="104"/>
      <c r="C277" s="125" t="s">
        <v>77</v>
      </c>
      <c r="D277" s="126"/>
      <c r="E277" s="126"/>
      <c r="F277" s="126"/>
      <c r="G277" s="126"/>
      <c r="H277" s="100"/>
      <c r="I277" s="100"/>
      <c r="K277" s="100"/>
    </row>
    <row r="278" spans="2:11" s="108" customFormat="1" ht="12.75" hidden="1">
      <c r="B278" s="105"/>
      <c r="C278" s="106" t="s">
        <v>18</v>
      </c>
      <c r="D278" s="87">
        <f>11.25+0.01</f>
        <v>11.26</v>
      </c>
      <c r="E278" s="87">
        <f>SUM(E279:E289)</f>
        <v>15.39</v>
      </c>
      <c r="F278" s="87"/>
      <c r="G278" s="87"/>
      <c r="H278" s="107"/>
      <c r="I278" s="107"/>
      <c r="K278" s="107"/>
    </row>
    <row r="279" spans="2:11" s="108" customFormat="1" ht="24" customHeight="1" hidden="1">
      <c r="B279" s="88"/>
      <c r="C279" s="109" t="s">
        <v>29</v>
      </c>
      <c r="D279" s="88">
        <v>4.32</v>
      </c>
      <c r="E279" s="88">
        <v>4.32</v>
      </c>
      <c r="F279" s="88"/>
      <c r="G279" s="88"/>
      <c r="H279" s="107"/>
      <c r="I279" s="107"/>
      <c r="K279" s="107"/>
    </row>
    <row r="280" spans="2:11" s="108" customFormat="1" ht="12.75" customHeight="1" hidden="1">
      <c r="B280" s="88"/>
      <c r="C280" s="109" t="s">
        <v>4</v>
      </c>
      <c r="D280" s="88"/>
      <c r="E280" s="88"/>
      <c r="F280" s="88"/>
      <c r="G280" s="88"/>
      <c r="H280" s="107"/>
      <c r="I280" s="107"/>
      <c r="K280" s="107"/>
    </row>
    <row r="281" spans="2:11" s="108" customFormat="1" ht="23.25" customHeight="1" hidden="1">
      <c r="B281" s="88"/>
      <c r="C281" s="109" t="s">
        <v>30</v>
      </c>
      <c r="D281" s="89">
        <v>1.2</v>
      </c>
      <c r="E281" s="89">
        <v>1.2</v>
      </c>
      <c r="F281" s="89"/>
      <c r="G281" s="89"/>
      <c r="H281" s="107"/>
      <c r="I281" s="107"/>
      <c r="K281" s="107"/>
    </row>
    <row r="282" spans="2:11" s="108" customFormat="1" ht="25.5" hidden="1">
      <c r="B282" s="88"/>
      <c r="C282" s="109" t="s">
        <v>20</v>
      </c>
      <c r="D282" s="88">
        <v>1.69</v>
      </c>
      <c r="E282" s="88">
        <v>1.69</v>
      </c>
      <c r="F282" s="88"/>
      <c r="G282" s="88"/>
      <c r="H282" s="107"/>
      <c r="I282" s="107"/>
      <c r="K282" s="107"/>
    </row>
    <row r="283" spans="2:11" s="108" customFormat="1" ht="24" customHeight="1" hidden="1">
      <c r="B283" s="88"/>
      <c r="C283" s="109" t="s">
        <v>29</v>
      </c>
      <c r="D283" s="88">
        <v>4.32</v>
      </c>
      <c r="E283" s="88">
        <v>4.32</v>
      </c>
      <c r="F283" s="88"/>
      <c r="G283" s="88"/>
      <c r="H283" s="107"/>
      <c r="I283" s="107"/>
      <c r="K283" s="107"/>
    </row>
    <row r="284" spans="2:11" s="108" customFormat="1" ht="12.75" customHeight="1" hidden="1">
      <c r="B284" s="88"/>
      <c r="C284" s="109" t="s">
        <v>4</v>
      </c>
      <c r="D284" s="88"/>
      <c r="E284" s="88"/>
      <c r="F284" s="88"/>
      <c r="G284" s="88"/>
      <c r="H284" s="107"/>
      <c r="I284" s="107"/>
      <c r="K284" s="107"/>
    </row>
    <row r="285" spans="2:11" s="108" customFormat="1" ht="23.25" customHeight="1" hidden="1">
      <c r="B285" s="88"/>
      <c r="C285" s="109" t="s">
        <v>30</v>
      </c>
      <c r="D285" s="89">
        <v>1.2</v>
      </c>
      <c r="E285" s="89">
        <v>1.2</v>
      </c>
      <c r="F285" s="89"/>
      <c r="G285" s="89"/>
      <c r="H285" s="107"/>
      <c r="I285" s="107"/>
      <c r="K285" s="107"/>
    </row>
    <row r="286" spans="2:11" s="108" customFormat="1" ht="25.5" hidden="1">
      <c r="B286" s="88"/>
      <c r="C286" s="109" t="s">
        <v>20</v>
      </c>
      <c r="D286" s="88">
        <v>1.69</v>
      </c>
      <c r="E286" s="88">
        <v>1.69</v>
      </c>
      <c r="F286" s="88"/>
      <c r="G286" s="88"/>
      <c r="H286" s="107"/>
      <c r="I286" s="107"/>
      <c r="K286" s="107"/>
    </row>
    <row r="287" spans="2:11" s="108" customFormat="1" ht="25.5" hidden="1">
      <c r="B287" s="88"/>
      <c r="C287" s="109" t="s">
        <v>3</v>
      </c>
      <c r="D287" s="88">
        <v>0.02</v>
      </c>
      <c r="E287" s="88" t="s">
        <v>28</v>
      </c>
      <c r="F287" s="88"/>
      <c r="G287" s="88"/>
      <c r="H287" s="107"/>
      <c r="I287" s="107"/>
      <c r="K287" s="107"/>
    </row>
    <row r="288" spans="2:11" s="108" customFormat="1" ht="12.75" hidden="1">
      <c r="B288" s="88"/>
      <c r="C288" s="109" t="s">
        <v>24</v>
      </c>
      <c r="D288" s="88">
        <v>0.97</v>
      </c>
      <c r="E288" s="88">
        <v>0.97</v>
      </c>
      <c r="F288" s="88"/>
      <c r="G288" s="88"/>
      <c r="H288" s="107"/>
      <c r="I288" s="107"/>
      <c r="K288" s="107"/>
    </row>
    <row r="289" spans="2:11" s="108" customFormat="1" ht="25.5" hidden="1">
      <c r="B289" s="88"/>
      <c r="C289" s="109" t="s">
        <v>3</v>
      </c>
      <c r="D289" s="88">
        <v>0.02</v>
      </c>
      <c r="E289" s="88" t="s">
        <v>28</v>
      </c>
      <c r="F289" s="88"/>
      <c r="G289" s="88"/>
      <c r="H289" s="107"/>
      <c r="I289" s="107"/>
      <c r="K289" s="107"/>
    </row>
    <row r="290" spans="2:11" s="108" customFormat="1" ht="25.5" hidden="1">
      <c r="B290" s="88"/>
      <c r="C290" s="109" t="s">
        <v>5</v>
      </c>
      <c r="D290" s="88" t="s">
        <v>28</v>
      </c>
      <c r="E290" s="88" t="s">
        <v>28</v>
      </c>
      <c r="F290" s="88"/>
      <c r="G290" s="88"/>
      <c r="H290" s="107"/>
      <c r="I290" s="107"/>
      <c r="K290" s="107"/>
    </row>
    <row r="291" spans="2:11" s="108" customFormat="1" ht="12.75" hidden="1">
      <c r="B291" s="88"/>
      <c r="C291" s="109" t="s">
        <v>7</v>
      </c>
      <c r="D291" s="88">
        <v>0.84</v>
      </c>
      <c r="E291" s="89">
        <v>0.84</v>
      </c>
      <c r="F291" s="89"/>
      <c r="G291" s="89"/>
      <c r="H291" s="107"/>
      <c r="I291" s="107"/>
      <c r="K291" s="107"/>
    </row>
    <row r="292" spans="2:11" s="108" customFormat="1" ht="12.75" hidden="1">
      <c r="B292" s="88"/>
      <c r="C292" s="109" t="s">
        <v>23</v>
      </c>
      <c r="D292" s="88">
        <v>2.22</v>
      </c>
      <c r="E292" s="89">
        <v>2.22</v>
      </c>
      <c r="F292" s="89"/>
      <c r="G292" s="89"/>
      <c r="H292" s="107"/>
      <c r="I292" s="107"/>
      <c r="K292" s="107"/>
    </row>
    <row r="293" spans="2:11" s="108" customFormat="1" ht="12.75" hidden="1">
      <c r="B293" s="88"/>
      <c r="C293" s="109" t="s">
        <v>25</v>
      </c>
      <c r="D293" s="88" t="s">
        <v>28</v>
      </c>
      <c r="E293" s="89" t="s">
        <v>28</v>
      </c>
      <c r="F293" s="89"/>
      <c r="G293" s="89"/>
      <c r="H293" s="107"/>
      <c r="I293" s="107"/>
      <c r="K293" s="107"/>
    </row>
    <row r="294" spans="2:11" s="101" customFormat="1" ht="19.5" customHeight="1" hidden="1">
      <c r="B294" s="99">
        <v>16</v>
      </c>
      <c r="C294" s="127" t="s">
        <v>38</v>
      </c>
      <c r="D294" s="128"/>
      <c r="E294" s="128"/>
      <c r="F294" s="128"/>
      <c r="G294" s="128"/>
      <c r="H294" s="100"/>
      <c r="I294" s="100"/>
      <c r="K294" s="100"/>
    </row>
    <row r="295" spans="2:11" s="108" customFormat="1" ht="12.75" hidden="1">
      <c r="B295" s="105"/>
      <c r="C295" s="106" t="s">
        <v>18</v>
      </c>
      <c r="D295" s="87">
        <f>11.25+0.01</f>
        <v>11.26</v>
      </c>
      <c r="E295" s="87">
        <f>SUM(E296:E305)</f>
        <v>11.240000000000002</v>
      </c>
      <c r="F295" s="87"/>
      <c r="G295" s="87"/>
      <c r="H295" s="107"/>
      <c r="I295" s="107"/>
      <c r="K295" s="107"/>
    </row>
    <row r="296" spans="2:11" s="108" customFormat="1" ht="25.5" hidden="1">
      <c r="B296" s="110"/>
      <c r="C296" s="109" t="s">
        <v>29</v>
      </c>
      <c r="D296" s="88">
        <v>4.32</v>
      </c>
      <c r="E296" s="88">
        <v>4.32</v>
      </c>
      <c r="F296" s="88"/>
      <c r="G296" s="88"/>
      <c r="H296" s="107"/>
      <c r="I296" s="107"/>
      <c r="K296" s="107"/>
    </row>
    <row r="297" spans="2:11" s="108" customFormat="1" ht="12.75" customHeight="1" hidden="1">
      <c r="B297" s="110"/>
      <c r="C297" s="109" t="s">
        <v>4</v>
      </c>
      <c r="D297" s="88"/>
      <c r="E297" s="88"/>
      <c r="F297" s="88"/>
      <c r="G297" s="88"/>
      <c r="H297" s="107"/>
      <c r="I297" s="107"/>
      <c r="K297" s="107"/>
    </row>
    <row r="298" spans="2:11" s="108" customFormat="1" ht="25.5" hidden="1">
      <c r="B298" s="110"/>
      <c r="C298" s="109" t="s">
        <v>30</v>
      </c>
      <c r="D298" s="89">
        <v>1.2</v>
      </c>
      <c r="E298" s="89">
        <v>1.2</v>
      </c>
      <c r="F298" s="89"/>
      <c r="G298" s="89"/>
      <c r="H298" s="107"/>
      <c r="I298" s="107"/>
      <c r="K298" s="107"/>
    </row>
    <row r="299" spans="2:11" s="108" customFormat="1" ht="25.5" hidden="1">
      <c r="B299" s="110"/>
      <c r="C299" s="109" t="s">
        <v>20</v>
      </c>
      <c r="D299" s="88">
        <v>1.69</v>
      </c>
      <c r="E299" s="88">
        <v>1.69</v>
      </c>
      <c r="F299" s="88"/>
      <c r="G299" s="88"/>
      <c r="H299" s="107"/>
      <c r="I299" s="107"/>
      <c r="K299" s="107"/>
    </row>
    <row r="300" spans="2:11" s="108" customFormat="1" ht="12.75" hidden="1">
      <c r="B300" s="110"/>
      <c r="C300" s="109" t="s">
        <v>24</v>
      </c>
      <c r="D300" s="88">
        <v>0.97</v>
      </c>
      <c r="E300" s="88">
        <v>0.97</v>
      </c>
      <c r="F300" s="88"/>
      <c r="G300" s="88"/>
      <c r="H300" s="107"/>
      <c r="I300" s="107"/>
      <c r="K300" s="107"/>
    </row>
    <row r="301" spans="2:11" s="108" customFormat="1" ht="25.5" hidden="1">
      <c r="B301" s="110"/>
      <c r="C301" s="109" t="s">
        <v>5</v>
      </c>
      <c r="D301" s="88" t="s">
        <v>28</v>
      </c>
      <c r="E301" s="88" t="s">
        <v>28</v>
      </c>
      <c r="F301" s="88"/>
      <c r="G301" s="88"/>
      <c r="H301" s="107"/>
      <c r="I301" s="107"/>
      <c r="K301" s="107"/>
    </row>
    <row r="302" spans="2:11" s="108" customFormat="1" ht="12.75" hidden="1">
      <c r="B302" s="110"/>
      <c r="C302" s="109" t="s">
        <v>7</v>
      </c>
      <c r="D302" s="88">
        <v>0.84</v>
      </c>
      <c r="E302" s="89">
        <v>0.84</v>
      </c>
      <c r="F302" s="89"/>
      <c r="G302" s="89"/>
      <c r="H302" s="107"/>
      <c r="I302" s="107"/>
      <c r="K302" s="107"/>
    </row>
    <row r="303" spans="2:11" s="108" customFormat="1" ht="12.75" hidden="1">
      <c r="B303" s="110"/>
      <c r="C303" s="109" t="s">
        <v>42</v>
      </c>
      <c r="D303" s="88"/>
      <c r="E303" s="89"/>
      <c r="F303" s="89"/>
      <c r="G303" s="89"/>
      <c r="H303" s="107"/>
      <c r="I303" s="107"/>
      <c r="K303" s="107"/>
    </row>
    <row r="304" spans="2:11" s="108" customFormat="1" ht="12.75" hidden="1">
      <c r="B304" s="110"/>
      <c r="C304" s="109" t="s">
        <v>23</v>
      </c>
      <c r="D304" s="88">
        <v>2.22</v>
      </c>
      <c r="E304" s="89">
        <v>2.22</v>
      </c>
      <c r="F304" s="89"/>
      <c r="G304" s="89"/>
      <c r="H304" s="107"/>
      <c r="I304" s="107"/>
      <c r="K304" s="107"/>
    </row>
    <row r="306" ht="12.75" hidden="1">
      <c r="C306" s="94" t="s">
        <v>81</v>
      </c>
    </row>
    <row r="307" ht="12.75" hidden="1">
      <c r="C307" s="92" t="s">
        <v>82</v>
      </c>
    </row>
    <row r="308" spans="3:6" ht="12.75" hidden="1">
      <c r="C308" s="95" t="s">
        <v>91</v>
      </c>
      <c r="F308" s="96" t="s">
        <v>87</v>
      </c>
    </row>
    <row r="309" spans="3:6" ht="12.75" hidden="1">
      <c r="C309" s="95" t="s">
        <v>83</v>
      </c>
      <c r="F309" s="96" t="s">
        <v>89</v>
      </c>
    </row>
    <row r="310" spans="3:10" ht="12.75" hidden="1">
      <c r="C310" s="92" t="s">
        <v>86</v>
      </c>
      <c r="D310" s="73"/>
      <c r="E310" s="73"/>
      <c r="F310" s="97"/>
      <c r="G310" s="9"/>
      <c r="J310" s="10"/>
    </row>
    <row r="311" spans="3:10" ht="12.75" hidden="1">
      <c r="C311" s="95" t="s">
        <v>84</v>
      </c>
      <c r="D311" s="73"/>
      <c r="E311" s="73"/>
      <c r="F311" s="98" t="s">
        <v>88</v>
      </c>
      <c r="G311" s="9"/>
      <c r="J311" s="12"/>
    </row>
    <row r="312" spans="3:10" ht="12.75" hidden="1">
      <c r="C312" s="95" t="s">
        <v>85</v>
      </c>
      <c r="D312" s="73"/>
      <c r="E312" s="73"/>
      <c r="F312" s="98" t="s">
        <v>90</v>
      </c>
      <c r="G312" s="9"/>
      <c r="J312" s="12"/>
    </row>
    <row r="313" spans="3:10" ht="18.75" customHeight="1" hidden="1">
      <c r="C313" s="11"/>
      <c r="D313" s="73"/>
      <c r="E313" s="73"/>
      <c r="F313" s="97"/>
      <c r="G313" s="9"/>
      <c r="J313" s="13"/>
    </row>
    <row r="314" spans="3:10" ht="17.25" customHeight="1" hidden="1">
      <c r="C314" t="s">
        <v>46</v>
      </c>
      <c r="F314" s="98" t="s">
        <v>93</v>
      </c>
      <c r="J314" s="14"/>
    </row>
    <row r="315" spans="3:10" ht="12.75" hidden="1">
      <c r="C315" t="s">
        <v>92</v>
      </c>
      <c r="F315" s="98" t="s">
        <v>94</v>
      </c>
      <c r="J315" s="14"/>
    </row>
    <row r="316" spans="3:10" ht="12.75" hidden="1">
      <c r="C316"/>
      <c r="F316" s="3"/>
      <c r="J316" s="14"/>
    </row>
    <row r="317" ht="12.75">
      <c r="F317" s="3"/>
    </row>
    <row r="318" spans="3:7" ht="15.75">
      <c r="C318" s="5" t="s">
        <v>58</v>
      </c>
      <c r="D318" s="90"/>
      <c r="E318" s="90"/>
      <c r="F318" s="91"/>
      <c r="G318" s="91"/>
    </row>
    <row r="319" spans="3:11" s="5" customFormat="1" ht="15.75">
      <c r="C319" s="5" t="s">
        <v>41</v>
      </c>
      <c r="D319" s="74"/>
      <c r="E319" s="74"/>
      <c r="F319" s="129" t="s">
        <v>59</v>
      </c>
      <c r="G319" s="129"/>
      <c r="H319" s="6"/>
      <c r="I319" s="6"/>
      <c r="K319" s="6"/>
    </row>
    <row r="323" spans="6:11" ht="12.75">
      <c r="F323" s="52"/>
      <c r="G323" s="52"/>
      <c r="H323" s="51"/>
      <c r="I323" s="51"/>
      <c r="J323" s="52"/>
      <c r="K323" s="51"/>
    </row>
    <row r="324" ht="12.75">
      <c r="J324" s="3"/>
    </row>
    <row r="325" spans="3:10" ht="12.75">
      <c r="C325" s="11"/>
      <c r="J325" s="3"/>
    </row>
    <row r="326" spans="3:11" ht="12.75">
      <c r="C326" s="11"/>
      <c r="J326" s="118"/>
      <c r="K326" s="118"/>
    </row>
    <row r="327" spans="3:13" ht="12.75">
      <c r="C327" s="11"/>
      <c r="J327" s="118"/>
      <c r="K327" s="118"/>
      <c r="L327" s="3"/>
      <c r="M327" s="3"/>
    </row>
    <row r="328" spans="3:11" ht="12.75">
      <c r="C328" s="11"/>
      <c r="F328" s="52"/>
      <c r="G328" s="52"/>
      <c r="J328" s="53"/>
      <c r="K328" s="53"/>
    </row>
    <row r="329" spans="3:11" ht="12.75">
      <c r="C329" s="11"/>
      <c r="G329" s="52"/>
      <c r="J329" s="118"/>
      <c r="K329" s="118"/>
    </row>
    <row r="330" spans="3:11" ht="12.75">
      <c r="C330" s="11"/>
      <c r="G330" s="52"/>
      <c r="J330" s="118"/>
      <c r="K330" s="118"/>
    </row>
    <row r="331" spans="3:10" ht="12.75">
      <c r="C331" s="4"/>
      <c r="F331" s="52"/>
      <c r="G331" s="52"/>
      <c r="J331" s="3"/>
    </row>
    <row r="332" spans="8:11" ht="12.75">
      <c r="H332" s="51"/>
      <c r="I332" s="51"/>
      <c r="J332" s="51"/>
      <c r="K332" s="51"/>
    </row>
    <row r="333" spans="9:10" ht="12.75">
      <c r="I333" s="51"/>
      <c r="J333" s="3"/>
    </row>
    <row r="334" ht="12.75">
      <c r="J334" s="3"/>
    </row>
    <row r="335" ht="12.75">
      <c r="J335" s="3"/>
    </row>
    <row r="336" ht="12.75">
      <c r="J336" s="3"/>
    </row>
  </sheetData>
  <sheetProtection/>
  <mergeCells count="85">
    <mergeCell ref="C3:G3"/>
    <mergeCell ref="F5:G5"/>
    <mergeCell ref="F6:G6"/>
    <mergeCell ref="F7:G7"/>
    <mergeCell ref="F8:G8"/>
    <mergeCell ref="B10:G10"/>
    <mergeCell ref="B11:G11"/>
    <mergeCell ref="B22:B23"/>
    <mergeCell ref="C22:C23"/>
    <mergeCell ref="D22:E22"/>
    <mergeCell ref="F22:G22"/>
    <mergeCell ref="B13:G13"/>
    <mergeCell ref="B15:G15"/>
    <mergeCell ref="C47:G47"/>
    <mergeCell ref="C48:G48"/>
    <mergeCell ref="B66:G66"/>
    <mergeCell ref="C67:G67"/>
    <mergeCell ref="C68:G68"/>
    <mergeCell ref="C24:G24"/>
    <mergeCell ref="C25:G25"/>
    <mergeCell ref="C26:G26"/>
    <mergeCell ref="B45:G45"/>
    <mergeCell ref="C46:G46"/>
    <mergeCell ref="B107:G107"/>
    <mergeCell ref="C108:G108"/>
    <mergeCell ref="C109:G109"/>
    <mergeCell ref="C110:G110"/>
    <mergeCell ref="C127:G127"/>
    <mergeCell ref="C69:G69"/>
    <mergeCell ref="B87:G87"/>
    <mergeCell ref="C88:G88"/>
    <mergeCell ref="C89:G89"/>
    <mergeCell ref="C90:G90"/>
    <mergeCell ref="C149:G149"/>
    <mergeCell ref="B150:G150"/>
    <mergeCell ref="C151:G151"/>
    <mergeCell ref="C152:G152"/>
    <mergeCell ref="B128:G128"/>
    <mergeCell ref="C129:G129"/>
    <mergeCell ref="C130:G130"/>
    <mergeCell ref="C131:G131"/>
    <mergeCell ref="C132:G132"/>
    <mergeCell ref="C133:G133"/>
    <mergeCell ref="B181:G181"/>
    <mergeCell ref="C182:G182"/>
    <mergeCell ref="C183:G183"/>
    <mergeCell ref="C200:G200"/>
    <mergeCell ref="B201:G201"/>
    <mergeCell ref="C167:G167"/>
    <mergeCell ref="C168:G168"/>
    <mergeCell ref="C202:G202"/>
    <mergeCell ref="C203:G203"/>
    <mergeCell ref="C204:G204"/>
    <mergeCell ref="C205:G205"/>
    <mergeCell ref="C206:G206"/>
    <mergeCell ref="B219:G219"/>
    <mergeCell ref="C220:G220"/>
    <mergeCell ref="C221:G221"/>
    <mergeCell ref="C222:G222"/>
    <mergeCell ref="C223:G223"/>
    <mergeCell ref="C224:G224"/>
    <mergeCell ref="C235:G235"/>
    <mergeCell ref="C236:G236"/>
    <mergeCell ref="C237:G237"/>
    <mergeCell ref="C238:G238"/>
    <mergeCell ref="C239:G239"/>
    <mergeCell ref="B252:G252"/>
    <mergeCell ref="C253:G253"/>
    <mergeCell ref="F319:G319"/>
    <mergeCell ref="C254:G254"/>
    <mergeCell ref="C255:G255"/>
    <mergeCell ref="C256:G256"/>
    <mergeCell ref="C257:G257"/>
    <mergeCell ref="B270:G270"/>
    <mergeCell ref="C273:G273"/>
    <mergeCell ref="H27:I27"/>
    <mergeCell ref="J326:J327"/>
    <mergeCell ref="K326:K327"/>
    <mergeCell ref="J329:J330"/>
    <mergeCell ref="K329:K330"/>
    <mergeCell ref="C274:G274"/>
    <mergeCell ref="C275:G275"/>
    <mergeCell ref="C276:G276"/>
    <mergeCell ref="C277:G277"/>
    <mergeCell ref="C294:G294"/>
  </mergeCells>
  <printOptions/>
  <pageMargins left="0.5118110236220472" right="0.1968503937007874" top="0.15748031496062992" bottom="0.15748031496062992" header="0.15748031496062992" footer="0.15748031496062992"/>
  <pageSetup fitToHeight="5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e.loginova</cp:lastModifiedBy>
  <cp:lastPrinted>2014-11-11T12:26:08Z</cp:lastPrinted>
  <dcterms:created xsi:type="dcterms:W3CDTF">1996-10-08T23:32:33Z</dcterms:created>
  <dcterms:modified xsi:type="dcterms:W3CDTF">2014-11-11T12:28:39Z</dcterms:modified>
  <cp:category/>
  <cp:version/>
  <cp:contentType/>
  <cp:contentStatus/>
</cp:coreProperties>
</file>